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Publications-SES\Site internet\2022\2022-11-09\IARD\"/>
    </mc:Choice>
  </mc:AlternateContent>
  <xr:revisionPtr revIDLastSave="0" documentId="13_ncr:1_{46DC22CA-989E-4C5F-8232-252BD509B5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rançais (or English)" sheetId="7" r:id="rId1"/>
    <sheet name="Tableau (Exhibit)" sheetId="9" r:id="rId2"/>
    <sheet name="Total Brut (Total Gross)" sheetId="5" r:id="rId3"/>
    <sheet name="Total Cédé (Total Ceded)" sheetId="8" r:id="rId4"/>
  </sheets>
  <definedNames>
    <definedName name="Lang">'Français (or English)'!$C$3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2" i="9" l="1"/>
  <c r="AD12" i="9"/>
  <c r="A51" i="9" l="1"/>
  <c r="A50" i="9"/>
  <c r="A28" i="9"/>
  <c r="C27" i="9"/>
  <c r="B27" i="9"/>
  <c r="A27" i="9"/>
  <c r="C26" i="9"/>
  <c r="B26" i="9"/>
  <c r="A26" i="9"/>
  <c r="C25" i="9"/>
  <c r="B25" i="9"/>
  <c r="A25" i="9"/>
  <c r="C24" i="9"/>
  <c r="B24" i="9"/>
  <c r="A24" i="9"/>
  <c r="C23" i="9"/>
  <c r="B23" i="9"/>
  <c r="A23" i="9"/>
  <c r="C22" i="9"/>
  <c r="B22" i="9"/>
  <c r="A22" i="9"/>
  <c r="C21" i="9"/>
  <c r="B21" i="9"/>
  <c r="A21" i="9"/>
  <c r="C20" i="9"/>
  <c r="B20" i="9"/>
  <c r="A20" i="9"/>
  <c r="C19" i="9"/>
  <c r="B19" i="9"/>
  <c r="A19" i="9"/>
  <c r="C18" i="9"/>
  <c r="B18" i="9"/>
  <c r="A18" i="9"/>
  <c r="C17" i="9"/>
  <c r="B17" i="9"/>
  <c r="A17" i="9"/>
  <c r="C16" i="9"/>
  <c r="B16" i="9"/>
  <c r="A16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L13" i="9"/>
  <c r="K13" i="9"/>
  <c r="I13" i="9"/>
  <c r="H13" i="9"/>
  <c r="G13" i="9"/>
  <c r="BE12" i="9"/>
  <c r="BD12" i="9"/>
  <c r="E12" i="9"/>
  <c r="D12" i="9"/>
  <c r="S12" i="9"/>
  <c r="R12" i="9"/>
  <c r="Q12" i="9"/>
  <c r="P12" i="9"/>
  <c r="O12" i="9"/>
  <c r="N12" i="9"/>
  <c r="M12" i="9"/>
  <c r="K12" i="9"/>
  <c r="J12" i="9"/>
  <c r="G12" i="9"/>
  <c r="F12" i="9"/>
  <c r="C12" i="9"/>
  <c r="B12" i="9"/>
  <c r="A12" i="9"/>
  <c r="R11" i="9"/>
  <c r="P11" i="9"/>
  <c r="N11" i="9"/>
  <c r="F11" i="9"/>
  <c r="D11" i="9"/>
  <c r="C9" i="9"/>
  <c r="C8" i="9"/>
  <c r="C7" i="9"/>
  <c r="C6" i="9"/>
  <c r="C5" i="9"/>
  <c r="A4" i="9"/>
  <c r="A3" i="9"/>
  <c r="J12" i="8" l="1"/>
  <c r="K13" i="8"/>
  <c r="P11" i="5" l="1"/>
  <c r="F11" i="8" l="1"/>
  <c r="F11" i="5" l="1"/>
  <c r="A51" i="8" l="1"/>
  <c r="A50" i="8"/>
  <c r="A33" i="8"/>
  <c r="L32" i="8"/>
  <c r="C32" i="8"/>
  <c r="A32" i="8"/>
  <c r="L31" i="8"/>
  <c r="C31" i="8"/>
  <c r="A31" i="8"/>
  <c r="L30" i="8"/>
  <c r="C30" i="8"/>
  <c r="A30" i="8"/>
  <c r="L29" i="8"/>
  <c r="C29" i="8"/>
  <c r="A29" i="8"/>
  <c r="A28" i="8"/>
  <c r="C27" i="8"/>
  <c r="B27" i="8"/>
  <c r="A27" i="8"/>
  <c r="C26" i="8"/>
  <c r="B26" i="8"/>
  <c r="A26" i="8"/>
  <c r="C25" i="8"/>
  <c r="B25" i="8"/>
  <c r="A25" i="8"/>
  <c r="C24" i="8"/>
  <c r="B24" i="8"/>
  <c r="A24" i="8"/>
  <c r="C23" i="8"/>
  <c r="B23" i="8"/>
  <c r="A23" i="8"/>
  <c r="C22" i="8"/>
  <c r="B22" i="8"/>
  <c r="A22" i="8"/>
  <c r="C21" i="8"/>
  <c r="B21" i="8"/>
  <c r="A21" i="8"/>
  <c r="C20" i="8"/>
  <c r="B20" i="8"/>
  <c r="A20" i="8"/>
  <c r="C19" i="8"/>
  <c r="B19" i="8"/>
  <c r="A19" i="8"/>
  <c r="C18" i="8"/>
  <c r="B18" i="8"/>
  <c r="A18" i="8"/>
  <c r="C17" i="8"/>
  <c r="B17" i="8"/>
  <c r="A17" i="8"/>
  <c r="C16" i="8"/>
  <c r="B16" i="8"/>
  <c r="A16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L13" i="8"/>
  <c r="I13" i="8"/>
  <c r="H13" i="8"/>
  <c r="G13" i="8"/>
  <c r="BE12" i="8"/>
  <c r="BD12" i="8"/>
  <c r="D12" i="8" s="1"/>
  <c r="AE12" i="8"/>
  <c r="AD12" i="8"/>
  <c r="S12" i="8"/>
  <c r="R12" i="8"/>
  <c r="Q12" i="8"/>
  <c r="P12" i="8"/>
  <c r="O12" i="8"/>
  <c r="N12" i="8"/>
  <c r="M12" i="8"/>
  <c r="K12" i="8"/>
  <c r="G12" i="8"/>
  <c r="F12" i="8"/>
  <c r="C12" i="8"/>
  <c r="B12" i="8"/>
  <c r="A12" i="8"/>
  <c r="R11" i="8"/>
  <c r="P11" i="8"/>
  <c r="N11" i="8"/>
  <c r="D11" i="8"/>
  <c r="C9" i="8"/>
  <c r="C8" i="8"/>
  <c r="C7" i="8"/>
  <c r="C6" i="8"/>
  <c r="C5" i="8"/>
  <c r="A4" i="8"/>
  <c r="A3" i="8"/>
  <c r="E12" i="8" l="1"/>
  <c r="R11" i="5"/>
  <c r="N11" i="5"/>
  <c r="D11" i="5"/>
  <c r="AE12" i="5"/>
  <c r="AD12" i="5"/>
  <c r="A51" i="5"/>
  <c r="A50" i="5"/>
  <c r="A33" i="5"/>
  <c r="L32" i="5"/>
  <c r="L31" i="5"/>
  <c r="L30" i="5"/>
  <c r="L29" i="5"/>
  <c r="C30" i="5"/>
  <c r="C31" i="5"/>
  <c r="C32" i="5"/>
  <c r="C29" i="5"/>
  <c r="A30" i="5"/>
  <c r="A31" i="5"/>
  <c r="A32" i="5"/>
  <c r="A29" i="5"/>
  <c r="A28" i="5"/>
  <c r="A27" i="5"/>
  <c r="L13" i="5"/>
  <c r="K13" i="5"/>
  <c r="H13" i="5"/>
  <c r="I13" i="5"/>
  <c r="G13" i="5"/>
  <c r="K12" i="5"/>
  <c r="G12" i="5"/>
  <c r="F12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D15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C14" i="5"/>
  <c r="C12" i="5"/>
  <c r="S12" i="5"/>
  <c r="R12" i="5"/>
  <c r="Q12" i="5"/>
  <c r="P12" i="5"/>
  <c r="O12" i="5"/>
  <c r="N12" i="5"/>
  <c r="M12" i="5"/>
  <c r="J12" i="5"/>
  <c r="B12" i="5"/>
  <c r="A12" i="5"/>
  <c r="A4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A17" i="5"/>
  <c r="A18" i="5"/>
  <c r="A19" i="5"/>
  <c r="A20" i="5"/>
  <c r="A21" i="5"/>
  <c r="A22" i="5"/>
  <c r="A23" i="5"/>
  <c r="A24" i="5"/>
  <c r="A25" i="5"/>
  <c r="A26" i="5"/>
  <c r="A16" i="5"/>
  <c r="C9" i="5"/>
  <c r="C8" i="5"/>
  <c r="C7" i="5"/>
  <c r="C6" i="5"/>
  <c r="C5" i="5"/>
  <c r="A3" i="5"/>
  <c r="BE12" i="5" l="1"/>
  <c r="E12" i="5" s="1"/>
  <c r="BD12" i="5"/>
  <c r="D12" i="5" s="1"/>
</calcChain>
</file>

<file path=xl/sharedStrings.xml><?xml version="1.0" encoding="utf-8"?>
<sst xmlns="http://schemas.openxmlformats.org/spreadsheetml/2006/main" count="604" uniqueCount="150">
  <si>
    <t>Case Reserves</t>
  </si>
  <si>
    <t>IBNR</t>
  </si>
  <si>
    <t>Total</t>
  </si>
  <si>
    <t>(01)</t>
  </si>
  <si>
    <t>(02)</t>
  </si>
  <si>
    <t>(03)</t>
  </si>
  <si>
    <t>(04)</t>
  </si>
  <si>
    <t>(05)</t>
  </si>
  <si>
    <t>(06)</t>
  </si>
  <si>
    <t>(07)</t>
  </si>
  <si>
    <t>(12)</t>
  </si>
  <si>
    <t>(13)</t>
  </si>
  <si>
    <t>(16)</t>
  </si>
  <si>
    <t>XXXX-10 &amp; Prior</t>
  </si>
  <si>
    <t>XXXX-9</t>
  </si>
  <si>
    <t>XXXX-8</t>
  </si>
  <si>
    <t>XXXX-7</t>
  </si>
  <si>
    <t>XXXX-6</t>
  </si>
  <si>
    <t>XXXX-5</t>
  </si>
  <si>
    <t>XXXX-4</t>
  </si>
  <si>
    <t>XXXX-3</t>
  </si>
  <si>
    <t>XXXX-2</t>
  </si>
  <si>
    <t>XXXX-1</t>
  </si>
  <si>
    <t>XXXX</t>
  </si>
  <si>
    <t>ULAE - Total</t>
  </si>
  <si>
    <t>"Facility Association" and "Plan"</t>
  </si>
  <si>
    <t>Other Provisions</t>
  </si>
  <si>
    <t>Grand Total</t>
  </si>
  <si>
    <t>Accident Year</t>
  </si>
  <si>
    <t>Underwriting Year</t>
  </si>
  <si>
    <t>(22)</t>
  </si>
  <si>
    <t>Undiscounted Loss Ratio (%)</t>
  </si>
  <si>
    <t>Claim Counts</t>
  </si>
  <si>
    <t>Reported to Date</t>
  </si>
  <si>
    <t>(18)</t>
  </si>
  <si>
    <t>(19)</t>
  </si>
  <si>
    <t>(20)</t>
  </si>
  <si>
    <t>(21)</t>
  </si>
  <si>
    <t>Exhibit Category Code:</t>
  </si>
  <si>
    <t>Aggregation Type Code:</t>
  </si>
  <si>
    <t>Portfolio:</t>
  </si>
  <si>
    <t>Liquidity Category for Discount Rate:</t>
  </si>
  <si>
    <t>As at Prior Year-end</t>
  </si>
  <si>
    <t>Line no</t>
  </si>
  <si>
    <t>Year code</t>
  </si>
  <si>
    <t>Bornhuetter-Ferguson Initial Expected Loss Ratio Assumptions</t>
  </si>
  <si>
    <t>Estimate of Future Cash Flows</t>
  </si>
  <si>
    <t>Risk Adjustment (RA)</t>
  </si>
  <si>
    <t>Fulfilment Cash Flows</t>
  </si>
  <si>
    <t>Insurance Revenue/
Earned Premiums</t>
  </si>
  <si>
    <t>Open as at Year-end</t>
  </si>
  <si>
    <t>Reported Claim Counts to Date</t>
  </si>
  <si>
    <t>(24)</t>
  </si>
  <si>
    <t>m1</t>
  </si>
  <si>
    <t>m2</t>
  </si>
  <si>
    <t>m3</t>
  </si>
  <si>
    <t>m4</t>
  </si>
  <si>
    <t>m5</t>
  </si>
  <si>
    <t>m6</t>
  </si>
  <si>
    <t>m7</t>
  </si>
  <si>
    <t>m12</t>
  </si>
  <si>
    <t>m13</t>
  </si>
  <si>
    <t>m14</t>
  </si>
  <si>
    <t>m15</t>
  </si>
  <si>
    <t>m16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</si>
  <si>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</si>
  <si>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</si>
  <si>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</si>
  <si>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</si>
  <si>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</si>
  <si>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</si>
  <si>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</si>
  <si>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</si>
  <si>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</si>
  <si>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</si>
  <si>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</si>
  <si>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Actuary's Category Code:</t>
  </si>
  <si>
    <t xml:space="preserve">Unpaid Claims and Loss Ratio Analysis Exhibit </t>
  </si>
  <si>
    <t>APV Reserves including ULAE, FA and Other</t>
  </si>
  <si>
    <t>Accident/ Underwriting Year</t>
  </si>
  <si>
    <t>SÉLECTIONNER LA LANGUE / SELECT LANGUAGE :</t>
  </si>
  <si>
    <t>Français</t>
  </si>
  <si>
    <t>English</t>
  </si>
  <si>
    <t>Catégorie de l'actuaire:</t>
  </si>
  <si>
    <t>Base de présentation des données:</t>
  </si>
  <si>
    <t>Portefeuille:</t>
  </si>
  <si>
    <t>Catégorie de liquidité pour le taux d'actualisation:</t>
  </si>
  <si>
    <t>À la fin de l'année précédente</t>
  </si>
  <si>
    <t>Numéro de ligne</t>
  </si>
  <si>
    <t>Code de l'année</t>
  </si>
  <si>
    <t>Ajustement au titre du risque non financier (AR)</t>
  </si>
  <si>
    <t>Flux de trésorerie d'exécution</t>
  </si>
  <si>
    <t>Provisions dossier par dossier</t>
  </si>
  <si>
    <t>SMND</t>
  </si>
  <si>
    <t>XXXX-10 et avant</t>
  </si>
  <si>
    <t>(23)</t>
  </si>
  <si>
    <t>(All amounts are on a Gross basis and in $'000)</t>
  </si>
  <si>
    <t>Estimate of Present Value of Future Cash Flows - Total</t>
  </si>
  <si>
    <t>(Tous les montants sont sur une base brute et sont en milliers de $)</t>
  </si>
  <si>
    <t>Année de survenance</t>
  </si>
  <si>
    <t>Année de souscription</t>
  </si>
  <si>
    <t>Note 1 : Including Allocated loss adjustment expenses (ALAE), but excluding Unallocated loss adjustment expenses (ULAE)</t>
  </si>
  <si>
    <t>Autres provisions</t>
  </si>
  <si>
    <t>Année de survenance/
souscription</t>
  </si>
  <si>
    <t>Total Estimate of Future Cash Flows (note 1)</t>
  </si>
  <si>
    <t>Paid Losses
(note 1)</t>
  </si>
  <si>
    <t>Sinistres payés
(note 1)</t>
  </si>
  <si>
    <t>Produits des activités d'assurance/
Primes acquises</t>
  </si>
  <si>
    <t>(Tous les montants sont sur une base cédée et sont en milliers de $)</t>
  </si>
  <si>
    <t>(All amounts are on a Ceded basis and in $'000)</t>
  </si>
  <si>
    <t>Note 1 : Inclut les frais de règlement alloués, mais exclut les frais de règlement non alloués.</t>
  </si>
  <si>
    <t>Catégorie d'assurance:</t>
  </si>
  <si>
    <t>"Facility Association" et "Plan"</t>
  </si>
  <si>
    <t>Estimation des flux de trésorerie futurs</t>
  </si>
  <si>
    <t>Sinistres payés 
(note 1)</t>
  </si>
  <si>
    <t>Paid Losses 
(note 1)</t>
  </si>
  <si>
    <t>Passif au titre des sinistres survenus 
(note 1)</t>
  </si>
  <si>
    <t>Liabilities for Incurred Claims 
(note 1)</t>
  </si>
  <si>
    <t>Loss Ratio Analysis 
(note 1)</t>
  </si>
  <si>
    <t>Note 1: Including Allocated loss adjustment expenses (ALAE), but excluding Unallocated loss adjustment expenses (ULAE), except for lines 13 to 15.</t>
  </si>
  <si>
    <t>Note 1 : Inclut les frais de règlement alloués, mais exclut les frais de règlement non alloués, excepté pour les lignes 13 à 15.</t>
  </si>
  <si>
    <t>Frais de règlement non alloués totaux</t>
  </si>
  <si>
    <t>AR 
($'000)</t>
  </si>
  <si>
    <t>AR 
(%)</t>
  </si>
  <si>
    <t>RA 
($'000)</t>
  </si>
  <si>
    <t>RA 
(%)</t>
  </si>
  <si>
    <t>Total Estimate of Future Cash Flows
(note 1)</t>
  </si>
  <si>
    <t>Total Estimate of Future Cash Flows
 (note 1)</t>
  </si>
  <si>
    <t>Estimation de la valeur actualisée des flux de trésorerie futurs - Total</t>
  </si>
  <si>
    <t>Valeur actualisée des provisions incluant les frais de règlement non alloués, FA et autres</t>
  </si>
  <si>
    <t>m8</t>
  </si>
  <si>
    <t>m9</t>
  </si>
  <si>
    <t>m10</t>
  </si>
  <si>
    <t>m11</t>
  </si>
  <si>
    <t>m51</t>
  </si>
  <si>
    <t>m52</t>
  </si>
  <si>
    <t>m53</t>
  </si>
  <si>
    <t>m54</t>
  </si>
  <si>
    <t>Nombre de sinistres</t>
  </si>
  <si>
    <t>Hypothèses initiales sur le rapport sinistres-primes prévu selon la méthode de Bornhuetter-Ferguson</t>
  </si>
  <si>
    <t>Rapport sinistres-primes non actualisé 
(%)</t>
  </si>
  <si>
    <t>Assets for Incurred Claims 
(note 1)</t>
  </si>
  <si>
    <t>Total général</t>
  </si>
  <si>
    <t>Tableau d'analyse des sinistres non payés et du rapport sinistres-primes</t>
  </si>
  <si>
    <t>En suspens à la fin de l'année courante</t>
  </si>
  <si>
    <t>Analyse du rapport sinistres-primes
(note 1)</t>
  </si>
  <si>
    <t>Déclarés 
à ce jour</t>
  </si>
  <si>
    <t>Nombre de sinistres déclarés à ce jour</t>
  </si>
  <si>
    <t>Total de l'estimation 
des flux de
trésorerie
futurs
(note 1)</t>
  </si>
  <si>
    <t>Actif au titre des sinistres survenus 
(note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</si>
</sst>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)\ _$_ ;_ * \(#,##0.00\)\ _$_ ;_ * &quot;-&quot;??_)\ _$_ ;_ @_ "/>
    <numFmt numFmtId="165" formatCode="_ * #,##0_)\ _$_ ;_ * \(#,##0\)\ _$_ ;_ * &quot;-&quot;??_)\ _$_ ;_ @_ "/>
    <numFmt numFmtId="166" formatCode="_ * #,##0.0_)\ _$_ ;_ * \(#,##0.0\)\ _$_ ;_ * &quot;-&quot;??_)\ _$_ ;_ @_ "/>
  </numFmts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304">
    <xf numFmtId="0" fontId="0" fillId="0" borderId="0" xfId="0"/>
    <xf numFmtId="0" fontId="4" fillId="0" borderId="0" xfId="0" applyFont="1" applyFill="1" applyBorder="1"/>
    <xf numFmtId="0" fontId="2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4" fillId="0" borderId="0" xfId="3" applyAlignment="1">
      <alignment vertical="center"/>
    </xf>
    <xf numFmtId="0" fontId="4" fillId="0" borderId="0" xfId="3"/>
    <xf numFmtId="0" fontId="5" fillId="0" borderId="0" xfId="3" applyFont="1"/>
    <xf numFmtId="0" fontId="5" fillId="0" borderId="0" xfId="3" applyFont="1" applyAlignment="1">
      <alignment horizontal="right"/>
    </xf>
    <xf numFmtId="0" fontId="6" fillId="0" borderId="0" xfId="3" applyFont="1" applyAlignment="1">
      <alignment horizontal="left"/>
    </xf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10" fillId="0" borderId="90" xfId="3" quotePrefix="1" applyFont="1" applyBorder="1" applyAlignment="1">
      <alignment horizontal="center" vertical="center" wrapText="1"/>
    </xf>
    <xf numFmtId="0" fontId="10" fillId="0" borderId="91" xfId="3" quotePrefix="1" applyFont="1" applyBorder="1" applyAlignment="1">
      <alignment horizontal="center" vertical="center" wrapText="1"/>
    </xf>
    <xf numFmtId="0" fontId="10" fillId="0" borderId="92" xfId="3" quotePrefix="1" applyFont="1" applyBorder="1" applyAlignment="1">
      <alignment horizontal="center" vertical="center" wrapText="1"/>
    </xf>
    <xf numFmtId="0" fontId="10" fillId="0" borderId="16" xfId="3" quotePrefix="1" applyFont="1" applyBorder="1" applyAlignment="1">
      <alignment horizontal="center" vertical="center" wrapText="1"/>
    </xf>
    <xf numFmtId="0" fontId="10" fillId="0" borderId="17" xfId="3" quotePrefix="1" applyFont="1" applyBorder="1" applyAlignment="1">
      <alignment horizontal="center" vertical="center" wrapText="1"/>
    </xf>
    <xf numFmtId="0" fontId="10" fillId="0" borderId="62" xfId="3" quotePrefix="1" applyFont="1" applyBorder="1" applyAlignment="1">
      <alignment horizontal="center" vertical="center" wrapText="1"/>
    </xf>
    <xf numFmtId="0" fontId="10" fillId="0" borderId="19" xfId="3" quotePrefix="1" applyFont="1" applyBorder="1" applyAlignment="1">
      <alignment horizontal="center" vertical="center" wrapText="1"/>
    </xf>
    <xf numFmtId="0" fontId="10" fillId="0" borderId="93" xfId="3" quotePrefix="1" applyFont="1" applyBorder="1" applyAlignment="1">
      <alignment horizontal="center" vertical="center" wrapText="1"/>
    </xf>
    <xf numFmtId="0" fontId="10" fillId="0" borderId="94" xfId="3" quotePrefix="1" applyFont="1" applyBorder="1" applyAlignment="1">
      <alignment horizontal="center" vertical="center" wrapText="1"/>
    </xf>
    <xf numFmtId="0" fontId="8" fillId="0" borderId="22" xfId="3" quotePrefix="1" applyFont="1" applyBorder="1" applyAlignment="1">
      <alignment horizontal="center" vertical="center" wrapText="1"/>
    </xf>
    <xf numFmtId="0" fontId="8" fillId="0" borderId="23" xfId="3" quotePrefix="1" applyFont="1" applyBorder="1" applyAlignment="1">
      <alignment horizontal="center" vertical="center" wrapText="1"/>
    </xf>
    <xf numFmtId="0" fontId="8" fillId="0" borderId="24" xfId="3" quotePrefix="1" applyFont="1" applyBorder="1" applyAlignment="1">
      <alignment horizontal="center" vertical="center" wrapText="1"/>
    </xf>
    <xf numFmtId="0" fontId="8" fillId="0" borderId="26" xfId="3" quotePrefix="1" applyFont="1" applyBorder="1" applyAlignment="1">
      <alignment horizontal="center" vertical="center" wrapText="1"/>
    </xf>
    <xf numFmtId="0" fontId="8" fillId="0" borderId="25" xfId="3" quotePrefix="1" applyFont="1" applyBorder="1" applyAlignment="1">
      <alignment horizontal="center" vertical="center" wrapText="1"/>
    </xf>
    <xf numFmtId="0" fontId="8" fillId="0" borderId="27" xfId="3" quotePrefix="1" applyFont="1" applyBorder="1" applyAlignment="1">
      <alignment horizontal="center" vertical="center" wrapText="1"/>
    </xf>
    <xf numFmtId="0" fontId="9" fillId="0" borderId="95" xfId="3" applyFont="1" applyBorder="1" applyAlignment="1">
      <alignment horizontal="center" vertical="center"/>
    </xf>
    <xf numFmtId="0" fontId="9" fillId="0" borderId="34" xfId="3" quotePrefix="1" applyFont="1" applyBorder="1" applyAlignment="1">
      <alignment horizontal="center" vertical="center"/>
    </xf>
    <xf numFmtId="0" fontId="9" fillId="0" borderId="32" xfId="3" applyFont="1" applyBorder="1" applyAlignment="1">
      <alignment horizontal="center" vertical="center" wrapText="1"/>
    </xf>
    <xf numFmtId="165" fontId="1" fillId="0" borderId="30" xfId="1" applyNumberFormat="1" applyBorder="1" applyAlignment="1">
      <alignment vertical="center"/>
    </xf>
    <xf numFmtId="165" fontId="1" fillId="3" borderId="31" xfId="1" applyNumberFormat="1" applyFill="1" applyBorder="1" applyAlignment="1">
      <alignment vertical="center"/>
    </xf>
    <xf numFmtId="165" fontId="1" fillId="3" borderId="30" xfId="1" applyNumberFormat="1" applyFill="1" applyBorder="1" applyAlignment="1">
      <alignment vertical="center"/>
    </xf>
    <xf numFmtId="165" fontId="1" fillId="0" borderId="34" xfId="1" applyNumberFormat="1" applyBorder="1" applyAlignment="1">
      <alignment vertical="center"/>
    </xf>
    <xf numFmtId="165" fontId="1" fillId="3" borderId="73" xfId="1" applyNumberFormat="1" applyFill="1" applyBorder="1" applyAlignment="1">
      <alignment vertical="center"/>
    </xf>
    <xf numFmtId="165" fontId="1" fillId="3" borderId="33" xfId="1" applyNumberFormat="1" applyFill="1" applyBorder="1" applyAlignment="1">
      <alignment vertical="center"/>
    </xf>
    <xf numFmtId="165" fontId="1" fillId="3" borderId="29" xfId="1" applyNumberFormat="1" applyFill="1" applyBorder="1" applyAlignment="1">
      <alignment vertical="center"/>
    </xf>
    <xf numFmtId="165" fontId="1" fillId="0" borderId="73" xfId="1" applyNumberFormat="1" applyBorder="1" applyAlignment="1">
      <alignment vertical="center"/>
    </xf>
    <xf numFmtId="166" fontId="4" fillId="3" borderId="35" xfId="3" applyNumberFormat="1" applyFill="1" applyBorder="1" applyAlignment="1">
      <alignment horizontal="center" vertical="center"/>
    </xf>
    <xf numFmtId="0" fontId="9" fillId="0" borderId="96" xfId="3" applyFont="1" applyBorder="1" applyAlignment="1">
      <alignment horizontal="center" vertical="center"/>
    </xf>
    <xf numFmtId="0" fontId="9" fillId="0" borderId="41" xfId="3" applyFont="1" applyBorder="1" applyAlignment="1">
      <alignment horizontal="center" vertical="center"/>
    </xf>
    <xf numFmtId="165" fontId="1" fillId="0" borderId="38" xfId="1" applyNumberFormat="1" applyBorder="1" applyAlignment="1">
      <alignment vertical="center"/>
    </xf>
    <xf numFmtId="165" fontId="1" fillId="0" borderId="39" xfId="1" applyNumberFormat="1" applyBorder="1" applyAlignment="1">
      <alignment vertical="center"/>
    </xf>
    <xf numFmtId="165" fontId="1" fillId="0" borderId="40" xfId="1" applyNumberFormat="1" applyBorder="1" applyAlignment="1">
      <alignment vertical="center"/>
    </xf>
    <xf numFmtId="166" fontId="1" fillId="0" borderId="40" xfId="1" applyNumberFormat="1" applyBorder="1" applyAlignment="1">
      <alignment horizontal="center" vertical="center"/>
    </xf>
    <xf numFmtId="165" fontId="1" fillId="0" borderId="44" xfId="1" applyNumberFormat="1" applyBorder="1" applyAlignment="1">
      <alignment vertical="center"/>
    </xf>
    <xf numFmtId="166" fontId="1" fillId="0" borderId="42" xfId="1" applyNumberFormat="1" applyBorder="1" applyAlignment="1">
      <alignment vertical="center"/>
    </xf>
    <xf numFmtId="166" fontId="1" fillId="0" borderId="38" xfId="1" applyNumberFormat="1" applyBorder="1" applyAlignment="1">
      <alignment vertical="center"/>
    </xf>
    <xf numFmtId="166" fontId="1" fillId="0" borderId="37" xfId="1" applyNumberFormat="1" applyBorder="1" applyAlignment="1">
      <alignment vertical="center"/>
    </xf>
    <xf numFmtId="165" fontId="1" fillId="0" borderId="43" xfId="2" applyNumberFormat="1" applyBorder="1" applyAlignment="1">
      <alignment horizontal="center" vertical="center"/>
    </xf>
    <xf numFmtId="166" fontId="1" fillId="0" borderId="40" xfId="2" applyNumberFormat="1" applyBorder="1" applyAlignment="1">
      <alignment horizontal="center" vertical="center"/>
    </xf>
    <xf numFmtId="0" fontId="9" fillId="0" borderId="97" xfId="3" applyFont="1" applyBorder="1" applyAlignment="1">
      <alignment horizontal="center" vertical="center"/>
    </xf>
    <xf numFmtId="0" fontId="9" fillId="0" borderId="50" xfId="3" applyFont="1" applyBorder="1" applyAlignment="1">
      <alignment horizontal="center" vertical="center"/>
    </xf>
    <xf numFmtId="165" fontId="1" fillId="0" borderId="47" xfId="1" applyNumberFormat="1" applyBorder="1" applyAlignment="1">
      <alignment vertical="center"/>
    </xf>
    <xf numFmtId="165" fontId="1" fillId="0" borderId="48" xfId="1" applyNumberFormat="1" applyBorder="1" applyAlignment="1">
      <alignment vertical="center"/>
    </xf>
    <xf numFmtId="165" fontId="1" fillId="0" borderId="49" xfId="1" applyNumberFormat="1" applyBorder="1" applyAlignment="1">
      <alignment vertical="center"/>
    </xf>
    <xf numFmtId="166" fontId="1" fillId="0" borderId="49" xfId="2" applyNumberFormat="1" applyBorder="1" applyAlignment="1">
      <alignment horizontal="center" vertical="center"/>
    </xf>
    <xf numFmtId="165" fontId="1" fillId="0" borderId="98" xfId="1" applyNumberFormat="1" applyBorder="1" applyAlignment="1">
      <alignment vertical="center"/>
    </xf>
    <xf numFmtId="166" fontId="1" fillId="0" borderId="51" xfId="1" applyNumberFormat="1" applyBorder="1" applyAlignment="1">
      <alignment vertical="center"/>
    </xf>
    <xf numFmtId="166" fontId="1" fillId="0" borderId="52" xfId="1" applyNumberFormat="1" applyBorder="1" applyAlignment="1">
      <alignment vertical="center"/>
    </xf>
    <xf numFmtId="166" fontId="1" fillId="0" borderId="78" xfId="1" applyNumberFormat="1" applyBorder="1" applyAlignment="1">
      <alignment vertical="center"/>
    </xf>
    <xf numFmtId="166" fontId="1" fillId="3" borderId="52" xfId="1" applyNumberFormat="1" applyFill="1" applyBorder="1" applyAlignment="1">
      <alignment vertical="center"/>
    </xf>
    <xf numFmtId="165" fontId="1" fillId="3" borderId="99" xfId="2" applyNumberFormat="1" applyFill="1" applyBorder="1" applyAlignment="1">
      <alignment horizontal="center" vertical="center"/>
    </xf>
    <xf numFmtId="0" fontId="9" fillId="0" borderId="100" xfId="3" applyFont="1" applyBorder="1" applyAlignment="1">
      <alignment horizontal="center" vertical="center"/>
    </xf>
    <xf numFmtId="0" fontId="9" fillId="0" borderId="56" xfId="3" applyFont="1" applyBorder="1" applyAlignment="1">
      <alignment horizontal="center" vertical="center"/>
    </xf>
    <xf numFmtId="0" fontId="9" fillId="0" borderId="57" xfId="3" applyFont="1" applyBorder="1" applyAlignment="1">
      <alignment horizontal="center" vertical="center" wrapText="1"/>
    </xf>
    <xf numFmtId="165" fontId="1" fillId="0" borderId="55" xfId="1" applyNumberFormat="1" applyBorder="1" applyAlignment="1">
      <alignment vertical="center"/>
    </xf>
    <xf numFmtId="165" fontId="1" fillId="0" borderId="54" xfId="1" applyNumberFormat="1" applyBorder="1" applyAlignment="1">
      <alignment vertical="center"/>
    </xf>
    <xf numFmtId="165" fontId="1" fillId="3" borderId="55" xfId="1" applyNumberFormat="1" applyFill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166" fontId="1" fillId="0" borderId="79" xfId="1" applyNumberFormat="1" applyBorder="1" applyAlignment="1">
      <alignment vertical="center"/>
    </xf>
    <xf numFmtId="165" fontId="4" fillId="0" borderId="101" xfId="1" applyNumberFormat="1" applyFont="1" applyBorder="1" applyAlignment="1">
      <alignment horizontal="center" vertical="center"/>
    </xf>
    <xf numFmtId="166" fontId="1" fillId="0" borderId="102" xfId="1" applyNumberFormat="1" applyBorder="1" applyAlignment="1">
      <alignment vertical="center"/>
    </xf>
    <xf numFmtId="166" fontId="1" fillId="0" borderId="71" xfId="1" applyNumberFormat="1" applyBorder="1" applyAlignment="1">
      <alignment vertical="center"/>
    </xf>
    <xf numFmtId="166" fontId="1" fillId="0" borderId="70" xfId="1" applyNumberFormat="1" applyBorder="1" applyAlignment="1">
      <alignment vertical="center"/>
    </xf>
    <xf numFmtId="165" fontId="1" fillId="0" borderId="59" xfId="2" applyNumberFormat="1" applyBorder="1" applyAlignment="1">
      <alignment horizontal="center" vertical="center"/>
    </xf>
    <xf numFmtId="0" fontId="10" fillId="0" borderId="103" xfId="3" quotePrefix="1" applyFont="1" applyBorder="1" applyAlignment="1">
      <alignment horizontal="center" vertical="center" wrapText="1"/>
    </xf>
    <xf numFmtId="0" fontId="10" fillId="0" borderId="104" xfId="3" quotePrefix="1" applyFont="1" applyBorder="1" applyAlignment="1">
      <alignment horizontal="center" vertical="center" wrapText="1"/>
    </xf>
    <xf numFmtId="0" fontId="9" fillId="0" borderId="28" xfId="3" applyFont="1" applyBorder="1" applyAlignment="1">
      <alignment horizontal="center" vertical="center"/>
    </xf>
    <xf numFmtId="0" fontId="9" fillId="0" borderId="73" xfId="3" quotePrefix="1" applyFont="1" applyBorder="1" applyAlignment="1">
      <alignment horizontal="center" vertical="center"/>
    </xf>
    <xf numFmtId="165" fontId="1" fillId="0" borderId="29" xfId="1" applyNumberFormat="1" applyBorder="1" applyAlignment="1">
      <alignment vertical="center"/>
    </xf>
    <xf numFmtId="0" fontId="9" fillId="0" borderId="36" xfId="3" applyFont="1" applyBorder="1" applyAlignment="1">
      <alignment horizontal="center" vertical="center"/>
    </xf>
    <xf numFmtId="165" fontId="1" fillId="3" borderId="38" xfId="1" applyNumberFormat="1" applyFill="1" applyBorder="1" applyAlignment="1">
      <alignment vertical="center"/>
    </xf>
    <xf numFmtId="165" fontId="1" fillId="0" borderId="40" xfId="1" applyNumberFormat="1" applyBorder="1" applyAlignment="1">
      <alignment horizontal="center" vertical="center"/>
    </xf>
    <xf numFmtId="165" fontId="1" fillId="0" borderId="37" xfId="1" applyNumberFormat="1" applyBorder="1" applyAlignment="1">
      <alignment vertical="center"/>
    </xf>
    <xf numFmtId="166" fontId="1" fillId="3" borderId="38" xfId="1" applyNumberFormat="1" applyFill="1" applyBorder="1" applyAlignment="1">
      <alignment vertical="center"/>
    </xf>
    <xf numFmtId="166" fontId="1" fillId="3" borderId="37" xfId="1" applyNumberFormat="1" applyFill="1" applyBorder="1" applyAlignment="1">
      <alignment vertical="center"/>
    </xf>
    <xf numFmtId="165" fontId="1" fillId="3" borderId="43" xfId="2" applyNumberFormat="1" applyFill="1" applyBorder="1" applyAlignment="1">
      <alignment horizontal="center" vertical="center"/>
    </xf>
    <xf numFmtId="0" fontId="9" fillId="0" borderId="45" xfId="3" applyFont="1" applyBorder="1" applyAlignment="1">
      <alignment horizontal="center" vertical="center"/>
    </xf>
    <xf numFmtId="165" fontId="1" fillId="3" borderId="47" xfId="1" applyNumberFormat="1" applyFill="1" applyBorder="1" applyAlignment="1">
      <alignment vertical="center"/>
    </xf>
    <xf numFmtId="165" fontId="1" fillId="0" borderId="49" xfId="1" applyNumberFormat="1" applyBorder="1" applyAlignment="1">
      <alignment horizontal="center" vertical="center"/>
    </xf>
    <xf numFmtId="165" fontId="1" fillId="0" borderId="46" xfId="1" applyNumberFormat="1" applyBorder="1" applyAlignment="1">
      <alignment vertical="center"/>
    </xf>
    <xf numFmtId="166" fontId="1" fillId="3" borderId="78" xfId="1" applyNumberFormat="1" applyFill="1" applyBorder="1" applyAlignment="1">
      <alignment vertical="center"/>
    </xf>
    <xf numFmtId="0" fontId="9" fillId="0" borderId="53" xfId="3" applyFont="1" applyBorder="1" applyAlignment="1">
      <alignment horizontal="center" vertical="center"/>
    </xf>
    <xf numFmtId="0" fontId="9" fillId="0" borderId="58" xfId="3" applyFont="1" applyBorder="1" applyAlignment="1">
      <alignment horizontal="center" vertical="center"/>
    </xf>
    <xf numFmtId="165" fontId="1" fillId="0" borderId="56" xfId="1" applyNumberFormat="1" applyBorder="1" applyAlignment="1">
      <alignment vertical="center"/>
    </xf>
    <xf numFmtId="165" fontId="1" fillId="0" borderId="56" xfId="1" applyNumberFormat="1" applyBorder="1" applyAlignment="1">
      <alignment horizontal="center" vertical="center"/>
    </xf>
    <xf numFmtId="165" fontId="4" fillId="0" borderId="56" xfId="1" applyNumberFormat="1" applyFont="1" applyBorder="1" applyAlignment="1">
      <alignment horizontal="center" vertical="center"/>
    </xf>
    <xf numFmtId="166" fontId="1" fillId="0" borderId="54" xfId="1" applyNumberFormat="1" applyBorder="1" applyAlignment="1">
      <alignment vertical="center"/>
    </xf>
    <xf numFmtId="166" fontId="1" fillId="4" borderId="71" xfId="1" applyNumberFormat="1" applyFill="1" applyBorder="1" applyAlignment="1">
      <alignment vertical="center"/>
    </xf>
    <xf numFmtId="166" fontId="1" fillId="4" borderId="70" xfId="1" applyNumberFormat="1" applyFill="1" applyBorder="1" applyAlignment="1">
      <alignment vertical="center"/>
    </xf>
    <xf numFmtId="165" fontId="1" fillId="4" borderId="59" xfId="2" applyNumberFormat="1" applyFill="1" applyBorder="1" applyAlignment="1">
      <alignment horizontal="center" vertical="center"/>
    </xf>
    <xf numFmtId="165" fontId="1" fillId="0" borderId="0" xfId="1" applyNumberFormat="1" applyAlignment="1">
      <alignment vertical="center"/>
    </xf>
    <xf numFmtId="0" fontId="4" fillId="0" borderId="80" xfId="3" applyBorder="1" applyAlignment="1">
      <alignment vertical="center"/>
    </xf>
    <xf numFmtId="166" fontId="1" fillId="0" borderId="0" xfId="1" applyNumberFormat="1" applyAlignment="1">
      <alignment vertical="center"/>
    </xf>
    <xf numFmtId="165" fontId="4" fillId="0" borderId="0" xfId="1" applyNumberFormat="1" applyFont="1" applyAlignment="1">
      <alignment horizontal="center" vertical="center"/>
    </xf>
    <xf numFmtId="165" fontId="1" fillId="0" borderId="0" xfId="2" applyNumberFormat="1" applyAlignment="1">
      <alignment horizontal="center" vertical="center"/>
    </xf>
    <xf numFmtId="0" fontId="9" fillId="0" borderId="107" xfId="3" applyFont="1" applyBorder="1" applyAlignment="1">
      <alignment horizontal="center" vertical="center"/>
    </xf>
    <xf numFmtId="0" fontId="9" fillId="0" borderId="75" xfId="3" applyFont="1" applyBorder="1" applyAlignment="1">
      <alignment horizontal="center" vertical="center"/>
    </xf>
    <xf numFmtId="0" fontId="11" fillId="0" borderId="60" xfId="3" applyFont="1" applyBorder="1" applyAlignment="1">
      <alignment horizontal="left" vertical="center" indent="1"/>
    </xf>
    <xf numFmtId="0" fontId="11" fillId="0" borderId="85" xfId="3" applyFont="1" applyBorder="1" applyAlignment="1">
      <alignment horizontal="left" vertical="center"/>
    </xf>
    <xf numFmtId="0" fontId="9" fillId="0" borderId="85" xfId="3" applyFont="1" applyBorder="1" applyAlignment="1">
      <alignment horizontal="center" vertical="center"/>
    </xf>
    <xf numFmtId="0" fontId="8" fillId="0" borderId="75" xfId="3" applyFont="1" applyBorder="1" applyAlignment="1">
      <alignment horizontal="center" vertical="center"/>
    </xf>
    <xf numFmtId="165" fontId="4" fillId="0" borderId="80" xfId="3" applyNumberFormat="1" applyBorder="1" applyAlignment="1">
      <alignment vertical="center"/>
    </xf>
    <xf numFmtId="0" fontId="9" fillId="0" borderId="61" xfId="3" applyFont="1" applyBorder="1" applyAlignment="1">
      <alignment horizontal="center" vertical="center"/>
    </xf>
    <xf numFmtId="0" fontId="9" fillId="0" borderId="62" xfId="3" applyFont="1" applyBorder="1" applyAlignment="1">
      <alignment horizontal="center" vertical="center"/>
    </xf>
    <xf numFmtId="0" fontId="11" fillId="0" borderId="19" xfId="3" applyFont="1" applyBorder="1" applyAlignment="1">
      <alignment horizontal="left" vertical="center" indent="1"/>
    </xf>
    <xf numFmtId="0" fontId="11" fillId="0" borderId="17" xfId="3" applyFont="1" applyBorder="1" applyAlignment="1">
      <alignment horizontal="left" vertical="center"/>
    </xf>
    <xf numFmtId="0" fontId="9" fillId="0" borderId="17" xfId="3" applyFont="1" applyBorder="1" applyAlignment="1">
      <alignment horizontal="center" vertical="center"/>
    </xf>
    <xf numFmtId="0" fontId="8" fillId="0" borderId="62" xfId="3" applyFont="1" applyBorder="1" applyAlignment="1">
      <alignment horizontal="center" vertical="center"/>
    </xf>
    <xf numFmtId="165" fontId="4" fillId="0" borderId="63" xfId="3" applyNumberFormat="1" applyBorder="1" applyAlignment="1">
      <alignment vertical="center"/>
    </xf>
    <xf numFmtId="0" fontId="9" fillId="0" borderId="64" xfId="3" applyFont="1" applyBorder="1" applyAlignment="1">
      <alignment horizontal="center" vertical="center"/>
    </xf>
    <xf numFmtId="0" fontId="9" fillId="0" borderId="67" xfId="3" applyFont="1" applyBorder="1" applyAlignment="1">
      <alignment horizontal="center" vertical="center"/>
    </xf>
    <xf numFmtId="0" fontId="11" fillId="0" borderId="65" xfId="3" applyFont="1" applyBorder="1" applyAlignment="1">
      <alignment horizontal="left" vertical="center" indent="1"/>
    </xf>
    <xf numFmtId="0" fontId="11" fillId="0" borderId="66" xfId="3" applyFont="1" applyBorder="1" applyAlignment="1">
      <alignment horizontal="left" vertical="center"/>
    </xf>
    <xf numFmtId="0" fontId="9" fillId="0" borderId="66" xfId="3" applyFont="1" applyBorder="1" applyAlignment="1">
      <alignment horizontal="center" vertical="center"/>
    </xf>
    <xf numFmtId="0" fontId="8" fillId="0" borderId="67" xfId="3" applyFont="1" applyBorder="1" applyAlignment="1">
      <alignment horizontal="center" vertical="center"/>
    </xf>
    <xf numFmtId="165" fontId="4" fillId="0" borderId="68" xfId="3" applyNumberFormat="1" applyBorder="1" applyAlignment="1">
      <alignment vertical="center"/>
    </xf>
    <xf numFmtId="0" fontId="9" fillId="0" borderId="108" xfId="3" applyFont="1" applyBorder="1" applyAlignment="1">
      <alignment horizontal="center" vertical="center"/>
    </xf>
    <xf numFmtId="0" fontId="9" fillId="0" borderId="101" xfId="3" applyFont="1" applyBorder="1" applyAlignment="1">
      <alignment horizontal="center" vertical="center"/>
    </xf>
    <xf numFmtId="0" fontId="11" fillId="0" borderId="109" xfId="3" applyFont="1" applyBorder="1" applyAlignment="1">
      <alignment horizontal="left" vertical="center" indent="1"/>
    </xf>
    <xf numFmtId="0" fontId="11" fillId="0" borderId="102" xfId="3" applyFont="1" applyBorder="1" applyAlignment="1">
      <alignment horizontal="left" vertical="center"/>
    </xf>
    <xf numFmtId="0" fontId="9" fillId="0" borderId="102" xfId="3" applyFont="1" applyBorder="1" applyAlignment="1">
      <alignment horizontal="center" vertical="center"/>
    </xf>
    <xf numFmtId="0" fontId="8" fillId="0" borderId="101" xfId="3" applyFont="1" applyBorder="1" applyAlignment="1">
      <alignment horizontal="center" vertical="center"/>
    </xf>
    <xf numFmtId="165" fontId="4" fillId="0" borderId="110" xfId="3" applyNumberFormat="1" applyBorder="1" applyAlignment="1">
      <alignment vertical="center"/>
    </xf>
    <xf numFmtId="0" fontId="1" fillId="5" borderId="111" xfId="0" applyFont="1" applyFill="1" applyBorder="1" applyAlignment="1" applyProtection="1">
      <alignment horizontal="center"/>
      <protection locked="0"/>
    </xf>
    <xf numFmtId="0" fontId="1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11" fillId="0" borderId="0" xfId="0" applyFont="1"/>
    <xf numFmtId="0" fontId="4" fillId="0" borderId="0" xfId="3" applyFont="1"/>
    <xf numFmtId="0" fontId="4" fillId="0" borderId="16" xfId="3" applyFont="1" applyBorder="1" applyAlignment="1">
      <alignment horizontal="center" vertical="center" wrapText="1"/>
    </xf>
    <xf numFmtId="0" fontId="4" fillId="0" borderId="17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center" vertical="center" wrapText="1"/>
    </xf>
    <xf numFmtId="165" fontId="11" fillId="0" borderId="30" xfId="1" applyNumberFormat="1" applyFont="1" applyBorder="1" applyAlignment="1">
      <alignment vertical="center"/>
    </xf>
    <xf numFmtId="165" fontId="11" fillId="3" borderId="31" xfId="1" applyNumberFormat="1" applyFont="1" applyFill="1" applyBorder="1" applyAlignment="1">
      <alignment vertical="center"/>
    </xf>
    <xf numFmtId="165" fontId="11" fillId="3" borderId="30" xfId="1" applyNumberFormat="1" applyFont="1" applyFill="1" applyBorder="1" applyAlignment="1">
      <alignment vertical="center"/>
    </xf>
    <xf numFmtId="165" fontId="11" fillId="0" borderId="34" xfId="1" applyNumberFormat="1" applyFont="1" applyBorder="1" applyAlignment="1">
      <alignment vertical="center"/>
    </xf>
    <xf numFmtId="166" fontId="11" fillId="0" borderId="34" xfId="1" applyNumberFormat="1" applyFont="1" applyBorder="1" applyAlignment="1">
      <alignment horizontal="center" vertical="center"/>
    </xf>
    <xf numFmtId="165" fontId="11" fillId="0" borderId="31" xfId="1" applyNumberFormat="1" applyFont="1" applyBorder="1" applyAlignment="1">
      <alignment vertical="center"/>
    </xf>
    <xf numFmtId="165" fontId="11" fillId="3" borderId="73" xfId="1" applyNumberFormat="1" applyFont="1" applyFill="1" applyBorder="1" applyAlignment="1">
      <alignment vertical="center"/>
    </xf>
    <xf numFmtId="165" fontId="11" fillId="3" borderId="33" xfId="1" applyNumberFormat="1" applyFont="1" applyFill="1" applyBorder="1" applyAlignment="1">
      <alignment vertical="center"/>
    </xf>
    <xf numFmtId="165" fontId="11" fillId="3" borderId="29" xfId="1" applyNumberFormat="1" applyFont="1" applyFill="1" applyBorder="1" applyAlignment="1">
      <alignment vertical="center"/>
    </xf>
    <xf numFmtId="165" fontId="11" fillId="0" borderId="73" xfId="1" applyNumberFormat="1" applyFont="1" applyBorder="1" applyAlignment="1">
      <alignment vertical="center"/>
    </xf>
    <xf numFmtId="166" fontId="4" fillId="3" borderId="35" xfId="3" applyNumberFormat="1" applyFont="1" applyFill="1" applyBorder="1" applyAlignment="1">
      <alignment horizontal="center" vertical="center"/>
    </xf>
    <xf numFmtId="165" fontId="11" fillId="0" borderId="38" xfId="1" applyNumberFormat="1" applyFont="1" applyBorder="1" applyAlignment="1">
      <alignment vertical="center"/>
    </xf>
    <xf numFmtId="165" fontId="11" fillId="0" borderId="39" xfId="1" applyNumberFormat="1" applyFont="1" applyBorder="1" applyAlignment="1">
      <alignment vertical="center"/>
    </xf>
    <xf numFmtId="165" fontId="11" fillId="0" borderId="40" xfId="1" applyNumberFormat="1" applyFont="1" applyBorder="1" applyAlignment="1">
      <alignment vertical="center"/>
    </xf>
    <xf numFmtId="166" fontId="11" fillId="0" borderId="40" xfId="1" applyNumberFormat="1" applyFont="1" applyBorder="1" applyAlignment="1">
      <alignment horizontal="center" vertical="center"/>
    </xf>
    <xf numFmtId="165" fontId="11" fillId="0" borderId="44" xfId="1" applyNumberFormat="1" applyFont="1" applyBorder="1" applyAlignment="1">
      <alignment vertical="center"/>
    </xf>
    <xf numFmtId="166" fontId="11" fillId="0" borderId="42" xfId="1" applyNumberFormat="1" applyFont="1" applyBorder="1" applyAlignment="1">
      <alignment vertical="center"/>
    </xf>
    <xf numFmtId="166" fontId="11" fillId="0" borderId="38" xfId="1" applyNumberFormat="1" applyFont="1" applyBorder="1" applyAlignment="1">
      <alignment vertical="center"/>
    </xf>
    <xf numFmtId="166" fontId="11" fillId="0" borderId="37" xfId="1" applyNumberFormat="1" applyFont="1" applyBorder="1" applyAlignment="1">
      <alignment vertical="center"/>
    </xf>
    <xf numFmtId="165" fontId="11" fillId="0" borderId="43" xfId="2" applyNumberFormat="1" applyFont="1" applyBorder="1" applyAlignment="1">
      <alignment horizontal="center" vertical="center"/>
    </xf>
    <xf numFmtId="0" fontId="4" fillId="0" borderId="0" xfId="3" quotePrefix="1" applyFont="1" applyAlignment="1">
      <alignment vertical="top"/>
    </xf>
    <xf numFmtId="165" fontId="11" fillId="0" borderId="29" xfId="1" applyNumberFormat="1" applyFont="1" applyBorder="1" applyAlignment="1">
      <alignment vertical="center"/>
    </xf>
    <xf numFmtId="165" fontId="11" fillId="3" borderId="38" xfId="1" applyNumberFormat="1" applyFont="1" applyFill="1" applyBorder="1" applyAlignment="1">
      <alignment vertical="center"/>
    </xf>
    <xf numFmtId="165" fontId="11" fillId="0" borderId="40" xfId="1" applyNumberFormat="1" applyFont="1" applyBorder="1" applyAlignment="1">
      <alignment horizontal="center" vertical="center"/>
    </xf>
    <xf numFmtId="165" fontId="11" fillId="0" borderId="37" xfId="1" applyNumberFormat="1" applyFont="1" applyBorder="1" applyAlignment="1">
      <alignment vertical="center"/>
    </xf>
    <xf numFmtId="166" fontId="11" fillId="3" borderId="38" xfId="1" applyNumberFormat="1" applyFont="1" applyFill="1" applyBorder="1" applyAlignment="1">
      <alignment vertical="center"/>
    </xf>
    <xf numFmtId="166" fontId="11" fillId="3" borderId="37" xfId="1" applyNumberFormat="1" applyFont="1" applyFill="1" applyBorder="1" applyAlignment="1">
      <alignment vertical="center"/>
    </xf>
    <xf numFmtId="165" fontId="11" fillId="3" borderId="43" xfId="2" applyNumberFormat="1" applyFont="1" applyFill="1" applyBorder="1" applyAlignment="1">
      <alignment horizontal="center" vertical="center"/>
    </xf>
    <xf numFmtId="0" fontId="14" fillId="0" borderId="106" xfId="3" applyFont="1" applyBorder="1" applyAlignment="1">
      <alignment vertical="center"/>
    </xf>
    <xf numFmtId="0" fontId="7" fillId="0" borderId="105" xfId="3" applyFont="1" applyBorder="1" applyAlignment="1">
      <alignment vertical="center"/>
    </xf>
    <xf numFmtId="0" fontId="4" fillId="0" borderId="0" xfId="3" applyFont="1" applyFill="1" applyAlignment="1">
      <alignment vertical="center"/>
    </xf>
    <xf numFmtId="0" fontId="11" fillId="0" borderId="3" xfId="3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right"/>
    </xf>
    <xf numFmtId="0" fontId="6" fillId="0" borderId="0" xfId="3" applyFont="1" applyFill="1" applyAlignment="1">
      <alignment horizontal="left"/>
    </xf>
    <xf numFmtId="0" fontId="4" fillId="0" borderId="0" xfId="3" quotePrefix="1" applyFont="1" applyFill="1" applyAlignment="1">
      <alignment vertical="top"/>
    </xf>
    <xf numFmtId="0" fontId="7" fillId="0" borderId="105" xfId="3" applyFont="1" applyFill="1" applyBorder="1" applyAlignment="1">
      <alignment vertical="center"/>
    </xf>
    <xf numFmtId="0" fontId="7" fillId="0" borderId="106" xfId="3" applyFont="1" applyFill="1" applyBorder="1" applyAlignment="1">
      <alignment vertical="center"/>
    </xf>
    <xf numFmtId="165" fontId="1" fillId="0" borderId="0" xfId="1" applyNumberFormat="1" applyFill="1" applyAlignment="1">
      <alignment vertical="center"/>
    </xf>
    <xf numFmtId="0" fontId="4" fillId="0" borderId="0" xfId="3" applyFill="1" applyAlignment="1">
      <alignment vertical="center"/>
    </xf>
    <xf numFmtId="0" fontId="4" fillId="0" borderId="80" xfId="3" applyFill="1" applyBorder="1" applyAlignment="1">
      <alignment vertical="center"/>
    </xf>
    <xf numFmtId="0" fontId="0" fillId="0" borderId="0" xfId="0" applyFill="1"/>
    <xf numFmtId="0" fontId="4" fillId="0" borderId="17" xfId="3" applyFont="1" applyFill="1" applyBorder="1" applyAlignment="1">
      <alignment horizontal="center" vertical="center" wrapText="1"/>
    </xf>
    <xf numFmtId="0" fontId="4" fillId="0" borderId="19" xfId="3" applyFont="1" applyFill="1" applyBorder="1" applyAlignment="1">
      <alignment horizontal="center" vertical="center" wrapText="1"/>
    </xf>
    <xf numFmtId="166" fontId="1" fillId="0" borderId="112" xfId="1" applyNumberFormat="1" applyBorder="1" applyAlignment="1">
      <alignment vertical="center"/>
    </xf>
    <xf numFmtId="165" fontId="4" fillId="0" borderId="58" xfId="1" applyNumberFormat="1" applyFont="1" applyBorder="1" applyAlignment="1">
      <alignment horizontal="center" vertical="center"/>
    </xf>
    <xf numFmtId="166" fontId="1" fillId="0" borderId="57" xfId="1" applyNumberFormat="1" applyBorder="1" applyAlignment="1">
      <alignment vertical="center"/>
    </xf>
    <xf numFmtId="0" fontId="4" fillId="0" borderId="0" xfId="3" applyBorder="1"/>
    <xf numFmtId="165" fontId="1" fillId="0" borderId="113" xfId="2" applyNumberFormat="1" applyBorder="1" applyAlignment="1">
      <alignment horizontal="center" vertical="center"/>
    </xf>
    <xf numFmtId="166" fontId="11" fillId="0" borderId="34" xfId="1" applyNumberFormat="1" applyFont="1" applyBorder="1" applyAlignment="1">
      <alignment vertical="center"/>
    </xf>
    <xf numFmtId="166" fontId="1" fillId="0" borderId="40" xfId="1" applyNumberFormat="1" applyBorder="1" applyAlignment="1">
      <alignment vertical="center"/>
    </xf>
    <xf numFmtId="166" fontId="1" fillId="0" borderId="49" xfId="1" applyNumberFormat="1" applyBorder="1" applyAlignment="1">
      <alignment vertical="center"/>
    </xf>
    <xf numFmtId="166" fontId="4" fillId="0" borderId="56" xfId="1" applyNumberFormat="1" applyFont="1" applyBorder="1" applyAlignment="1">
      <alignment horizontal="center" vertical="center"/>
    </xf>
    <xf numFmtId="0" fontId="11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4" fillId="0" borderId="0" xfId="3" applyFill="1"/>
    <xf numFmtId="0" fontId="4" fillId="0" borderId="0" xfId="3" applyFont="1" applyFill="1"/>
    <xf numFmtId="0" fontId="4" fillId="0" borderId="0" xfId="3" quotePrefix="1" applyFill="1" applyAlignment="1">
      <alignment vertical="top"/>
    </xf>
    <xf numFmtId="0" fontId="5" fillId="0" borderId="0" xfId="0" applyFont="1" applyFill="1"/>
    <xf numFmtId="0" fontId="5" fillId="0" borderId="0" xfId="3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0" fillId="6" borderId="0" xfId="0" applyFill="1"/>
    <xf numFmtId="0" fontId="11" fillId="6" borderId="0" xfId="0" applyFont="1" applyFill="1"/>
    <xf numFmtId="0" fontId="2" fillId="6" borderId="0" xfId="0" applyFont="1" applyFill="1" applyAlignment="1">
      <alignment vertical="center"/>
    </xf>
    <xf numFmtId="0" fontId="2" fillId="6" borderId="0" xfId="3" applyFont="1" applyFill="1" applyAlignment="1">
      <alignment vertical="center"/>
    </xf>
    <xf numFmtId="0" fontId="3" fillId="6" borderId="0" xfId="3" applyFont="1" applyFill="1" applyAlignment="1">
      <alignment vertical="center"/>
    </xf>
    <xf numFmtId="0" fontId="4" fillId="6" borderId="0" xfId="3" applyFill="1" applyAlignment="1">
      <alignment vertical="center"/>
    </xf>
    <xf numFmtId="0" fontId="4" fillId="6" borderId="0" xfId="3" applyFill="1"/>
    <xf numFmtId="0" fontId="4" fillId="6" borderId="0" xfId="3" applyFont="1" applyFill="1" applyAlignment="1">
      <alignment vertical="center"/>
    </xf>
    <xf numFmtId="0" fontId="4" fillId="6" borderId="0" xfId="3" applyFont="1" applyFill="1"/>
    <xf numFmtId="0" fontId="4" fillId="6" borderId="0" xfId="3" quotePrefix="1" applyFont="1" applyFill="1" applyAlignment="1">
      <alignment vertical="top"/>
    </xf>
    <xf numFmtId="0" fontId="4" fillId="6" borderId="0" xfId="3" quotePrefix="1" applyFill="1" applyAlignment="1">
      <alignment vertical="top"/>
    </xf>
    <xf numFmtId="0" fontId="5" fillId="6" borderId="0" xfId="0" applyFont="1" applyFill="1"/>
    <xf numFmtId="0" fontId="5" fillId="6" borderId="0" xfId="3" applyFont="1" applyFill="1" applyAlignment="1">
      <alignment horizontal="right"/>
    </xf>
    <xf numFmtId="0" fontId="5" fillId="6" borderId="0" xfId="3" applyFont="1" applyFill="1"/>
    <xf numFmtId="0" fontId="5" fillId="6" borderId="0" xfId="0" applyFont="1" applyFill="1" applyAlignment="1">
      <alignment horizontal="right"/>
    </xf>
    <xf numFmtId="0" fontId="6" fillId="6" borderId="0" xfId="0" applyFont="1" applyFill="1" applyAlignment="1">
      <alignment horizontal="left"/>
    </xf>
    <xf numFmtId="0" fontId="5" fillId="6" borderId="0" xfId="3" applyFont="1" applyFill="1" applyAlignment="1">
      <alignment horizontal="left"/>
    </xf>
    <xf numFmtId="0" fontId="6" fillId="6" borderId="0" xfId="3" applyFont="1" applyFill="1" applyAlignment="1">
      <alignment horizontal="left"/>
    </xf>
    <xf numFmtId="0" fontId="4" fillId="0" borderId="86" xfId="3" applyFont="1" applyBorder="1" applyAlignment="1">
      <alignment horizontal="center" vertical="center" wrapText="1"/>
    </xf>
    <xf numFmtId="0" fontId="4" fillId="0" borderId="89" xfId="3" applyFont="1" applyBorder="1" applyAlignment="1">
      <alignment horizontal="center" vertical="center" wrapText="1"/>
    </xf>
    <xf numFmtId="0" fontId="4" fillId="0" borderId="69" xfId="3" applyFont="1" applyBorder="1" applyAlignment="1">
      <alignment horizontal="center" vertical="center" wrapText="1"/>
    </xf>
    <xf numFmtId="0" fontId="4" fillId="0" borderId="20" xfId="3" applyFont="1" applyBorder="1" applyAlignment="1">
      <alignment horizontal="center" vertical="center" wrapText="1"/>
    </xf>
    <xf numFmtId="0" fontId="4" fillId="0" borderId="75" xfId="3" applyFont="1" applyBorder="1" applyAlignment="1">
      <alignment horizontal="center" vertical="center" wrapText="1"/>
    </xf>
    <xf numFmtId="0" fontId="4" fillId="0" borderId="76" xfId="3" applyFont="1" applyBorder="1" applyAlignment="1">
      <alignment horizontal="center" vertical="center" wrapText="1"/>
    </xf>
    <xf numFmtId="0" fontId="4" fillId="0" borderId="80" xfId="3" applyFont="1" applyBorder="1" applyAlignment="1">
      <alignment horizontal="center" vertical="center" wrapText="1"/>
    </xf>
    <xf numFmtId="0" fontId="4" fillId="0" borderId="81" xfId="3" applyFont="1" applyBorder="1" applyAlignment="1">
      <alignment horizontal="center" vertical="center" wrapText="1"/>
    </xf>
    <xf numFmtId="0" fontId="4" fillId="0" borderId="84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4" fillId="0" borderId="18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85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72" xfId="3" applyFont="1" applyBorder="1" applyAlignment="1">
      <alignment horizontal="center" vertical="center" wrapText="1"/>
    </xf>
    <xf numFmtId="0" fontId="4" fillId="0" borderId="88" xfId="3" applyFont="1" applyBorder="1" applyAlignment="1">
      <alignment horizontal="center" vertical="center" wrapText="1"/>
    </xf>
    <xf numFmtId="0" fontId="4" fillId="0" borderId="74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 wrapText="1"/>
    </xf>
    <xf numFmtId="0" fontId="4" fillId="0" borderId="85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72" xfId="3" applyFont="1" applyFill="1" applyBorder="1" applyAlignment="1">
      <alignment horizontal="center" vertical="center" wrapText="1"/>
    </xf>
    <xf numFmtId="0" fontId="4" fillId="0" borderId="88" xfId="3" applyFont="1" applyFill="1" applyBorder="1" applyAlignment="1">
      <alignment horizontal="center" vertical="center" wrapText="1"/>
    </xf>
    <xf numFmtId="0" fontId="4" fillId="0" borderId="86" xfId="3" applyFont="1" applyFill="1" applyBorder="1" applyAlignment="1">
      <alignment horizontal="center" vertical="center" wrapText="1"/>
    </xf>
    <xf numFmtId="0" fontId="4" fillId="0" borderId="89" xfId="3" applyFont="1" applyFill="1" applyBorder="1" applyAlignment="1">
      <alignment horizontal="center" vertical="center" wrapText="1"/>
    </xf>
    <xf numFmtId="0" fontId="4" fillId="0" borderId="69" xfId="3" applyFont="1" applyFill="1" applyBorder="1" applyAlignment="1">
      <alignment horizontal="center" vertical="center" wrapText="1"/>
    </xf>
    <xf numFmtId="0" fontId="4" fillId="0" borderId="20" xfId="3" applyFont="1" applyFill="1" applyBorder="1" applyAlignment="1">
      <alignment horizontal="center" vertical="center" wrapText="1"/>
    </xf>
    <xf numFmtId="0" fontId="4" fillId="0" borderId="75" xfId="3" applyFont="1" applyFill="1" applyBorder="1" applyAlignment="1">
      <alignment horizontal="center" vertical="center" wrapText="1"/>
    </xf>
    <xf numFmtId="0" fontId="4" fillId="0" borderId="76" xfId="3" applyFont="1" applyFill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center" wrapText="1"/>
    </xf>
    <xf numFmtId="0" fontId="8" fillId="0" borderId="21" xfId="3" applyFont="1" applyBorder="1" applyAlignment="1">
      <alignment horizontal="center" vertical="center" wrapText="1"/>
    </xf>
    <xf numFmtId="0" fontId="8" fillId="0" borderId="82" xfId="3" applyFont="1" applyBorder="1" applyAlignment="1">
      <alignment horizontal="center" vertical="center" wrapText="1"/>
    </xf>
    <xf numFmtId="0" fontId="8" fillId="0" borderId="87" xfId="3" applyFont="1" applyBorder="1" applyAlignment="1">
      <alignment horizontal="center" vertical="center" wrapText="1"/>
    </xf>
    <xf numFmtId="0" fontId="8" fillId="0" borderId="94" xfId="3" applyFont="1" applyBorder="1" applyAlignment="1">
      <alignment horizontal="center" vertical="center" wrapText="1"/>
    </xf>
    <xf numFmtId="0" fontId="8" fillId="0" borderId="83" xfId="3" applyFont="1" applyBorder="1" applyAlignment="1">
      <alignment horizontal="center" vertical="center" wrapText="1"/>
    </xf>
    <xf numFmtId="0" fontId="8" fillId="0" borderId="20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/>
    </xf>
    <xf numFmtId="0" fontId="4" fillId="0" borderId="77" xfId="3" applyFont="1" applyBorder="1" applyAlignment="1">
      <alignment horizontal="center" vertical="center" wrapText="1"/>
    </xf>
    <xf numFmtId="0" fontId="4" fillId="0" borderId="15" xfId="3" applyFont="1" applyBorder="1" applyAlignment="1">
      <alignment horizontal="center" vertical="center"/>
    </xf>
    <xf numFmtId="0" fontId="4" fillId="0" borderId="10" xfId="3" applyBorder="1" applyAlignment="1">
      <alignment horizontal="center" vertical="center" wrapText="1"/>
    </xf>
    <xf numFmtId="0" fontId="4" fillId="0" borderId="14" xfId="3" applyBorder="1" applyAlignment="1">
      <alignment horizontal="center" vertical="center"/>
    </xf>
    <xf numFmtId="0" fontId="4" fillId="0" borderId="11" xfId="3" applyBorder="1" applyAlignment="1">
      <alignment horizontal="center" vertical="center" wrapText="1"/>
    </xf>
    <xf numFmtId="0" fontId="4" fillId="0" borderId="15" xfId="3" applyBorder="1" applyAlignment="1">
      <alignment horizontal="center" vertical="center"/>
    </xf>
    <xf numFmtId="0" fontId="4" fillId="0" borderId="84" xfId="3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center" vertical="center" wrapText="1"/>
    </xf>
    <xf numFmtId="0" fontId="4" fillId="0" borderId="18" xfId="3" applyFont="1" applyFill="1" applyBorder="1" applyAlignment="1">
      <alignment horizontal="center" vertical="center" wrapText="1"/>
    </xf>
    <xf numFmtId="0" fontId="4" fillId="0" borderId="0" xfId="3" applyFont="1" applyFill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8" xfId="3" applyFont="1" applyFill="1" applyBorder="1" applyAlignment="1">
      <alignment horizontal="center" vertical="center"/>
    </xf>
    <xf numFmtId="0" fontId="8" fillId="0" borderId="83" xfId="3" applyFont="1" applyFill="1" applyBorder="1" applyAlignment="1">
      <alignment horizontal="center" vertical="center" wrapText="1"/>
    </xf>
    <xf numFmtId="0" fontId="8" fillId="0" borderId="20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/>
    </xf>
    <xf numFmtId="0" fontId="6" fillId="6" borderId="1" xfId="3" quotePrefix="1" applyFont="1" applyFill="1" applyBorder="1" applyAlignment="1">
      <alignment horizontal="left"/>
    </xf>
    <xf numFmtId="0" fontId="6" fillId="6" borderId="1" xfId="3" applyFont="1" applyFill="1" applyBorder="1" applyAlignment="1">
      <alignment horizontal="left"/>
    </xf>
    <xf numFmtId="0" fontId="6" fillId="0" borderId="1" xfId="3" quotePrefix="1" applyFont="1" applyFill="1" applyBorder="1" applyAlignment="1">
      <alignment horizontal="left"/>
    </xf>
    <xf numFmtId="0" fontId="6" fillId="0" borderId="1" xfId="3" applyFont="1" applyFill="1" applyBorder="1" applyAlignment="1">
      <alignment horizontal="left"/>
    </xf>
    <xf numFmtId="0" fontId="6" fillId="6" borderId="1" xfId="3" quotePrefix="1" applyFont="1" applyFill="1" applyBorder="1" applyAlignment="1">
      <alignment horizontal="left" vertical="center"/>
    </xf>
    <xf numFmtId="0" fontId="6" fillId="6" borderId="1" xfId="3" applyFont="1" applyFill="1" applyBorder="1" applyAlignment="1">
      <alignment horizontal="left" vertical="center"/>
    </xf>
    <xf numFmtId="0" fontId="13" fillId="6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0" fontId="6" fillId="0" borderId="1" xfId="3" quotePrefix="1" applyFont="1" applyFill="1" applyBorder="1" applyAlignment="1">
      <alignment horizontal="left" vertical="center"/>
    </xf>
    <xf numFmtId="0" fontId="6" fillId="0" borderId="1" xfId="3" applyFont="1" applyFill="1" applyBorder="1" applyAlignment="1">
      <alignment horizontal="left" vertical="center"/>
    </xf>
    <xf numFmtId="0" fontId="13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10" xfId="3" applyFont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 wrapText="1"/>
    </xf>
    <xf numFmtId="0" fontId="6" fillId="0" borderId="1" xfId="3" quotePrefix="1" applyFont="1" applyBorder="1" applyAlignment="1">
      <alignment horizontal="left" vertical="center"/>
    </xf>
    <xf numFmtId="0" fontId="6" fillId="0" borderId="1" xfId="3" applyFont="1" applyBorder="1" applyAlignment="1">
      <alignment horizontal="left" vertical="center"/>
    </xf>
    <xf numFmtId="0" fontId="6" fillId="0" borderId="1" xfId="3" quotePrefix="1" applyFont="1" applyBorder="1" applyAlignment="1">
      <alignment horizontal="left"/>
    </xf>
    <xf numFmtId="0" fontId="6" fillId="0" borderId="1" xfId="3" applyFont="1" applyBorder="1" applyAlignment="1">
      <alignment horizontal="left"/>
    </xf>
    <xf numFmtId="0" fontId="6" fillId="0" borderId="17" xfId="3" quotePrefix="1" applyFont="1" applyBorder="1" applyAlignment="1">
      <alignment horizontal="left"/>
    </xf>
    <xf numFmtId="0" fontId="7" fillId="0" borderId="105" xfId="3" applyFont="1" applyBorder="1" applyAlignment="1">
      <alignment horizontal="left" vertical="center"/>
    </xf>
    <xf numFmtId="0" fontId="7" fillId="0" borderId="106" xfId="3" applyFont="1" applyBorder="1" applyAlignment="1">
      <alignment horizontal="left" vertical="center"/>
    </xf>
  </cellXfs>
  <cellStyles count="4">
    <cellStyle name="Milliers" xfId="1" builtinId="3"/>
    <cellStyle name="Normal" xfId="0" builtinId="0"/>
    <cellStyle name="Normal 2" xfId="3" xr:uid="{D3549627-B945-4300-AB82-72B38025CA77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2DE14-5219-43CB-8EED-E2F615B51C6D}">
  <dimension ref="B2:C39"/>
  <sheetViews>
    <sheetView tabSelected="1" workbookViewId="0">
      <selection activeCell="C3" sqref="C3"/>
    </sheetView>
  </sheetViews>
  <sheetFormatPr baseColWidth="10" defaultRowHeight="13.8" x14ac:dyDescent="0.25"/>
  <cols>
    <col min="2" max="2" width="50.3984375" customWidth="1"/>
  </cols>
  <sheetData>
    <row r="2" spans="2:3" ht="14.4" thickBot="1" x14ac:dyDescent="0.3"/>
    <row r="3" spans="2:3" ht="14.4" thickBot="1" x14ac:dyDescent="0.3">
      <c r="B3" s="135" t="s">
        <v>80</v>
      </c>
      <c r="C3" s="134" t="s">
        <v>81</v>
      </c>
    </row>
    <row r="38" spans="2:2" hidden="1" x14ac:dyDescent="0.25">
      <c r="B38" t="s">
        <v>81</v>
      </c>
    </row>
    <row r="39" spans="2:2" hidden="1" x14ac:dyDescent="0.25">
      <c r="B39" t="s">
        <v>82</v>
      </c>
    </row>
  </sheetData>
  <dataValidations count="1">
    <dataValidation type="list" allowBlank="1" showInputMessage="1" showErrorMessage="1" sqref="C3" xr:uid="{164AFDD6-2BA2-4A3A-8AFE-5FC0E625FFB5}">
      <formula1>$B$38:$B$39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69AA9-2D62-4F71-A818-912380960D29}">
  <dimension ref="A1:BS51"/>
  <sheetViews>
    <sheetView showGridLines="0" zoomScale="80" zoomScaleNormal="80" workbookViewId="0"/>
  </sheetViews>
  <sheetFormatPr baseColWidth="10" defaultRowHeight="13.8" x14ac:dyDescent="0.25"/>
  <cols>
    <col min="1" max="1" width="8.5" customWidth="1"/>
    <col min="2" max="2" width="8.59765625" customWidth="1"/>
    <col min="3" max="3" width="14.8984375" customWidth="1"/>
    <col min="4" max="5" width="11.19921875" customWidth="1"/>
    <col min="6" max="6" width="13.69921875" customWidth="1"/>
    <col min="7" max="7" width="11.19921875" customWidth="1"/>
    <col min="10" max="10" width="12.19921875" customWidth="1"/>
    <col min="14" max="15" width="14.8984375" customWidth="1"/>
    <col min="18" max="19" width="12.5" customWidth="1"/>
    <col min="26" max="26" width="11" customWidth="1"/>
    <col min="27" max="28" width="11.19921875" hidden="1" customWidth="1"/>
    <col min="29" max="29" width="14.8984375" hidden="1" customWidth="1"/>
    <col min="30" max="31" width="11.19921875" hidden="1" customWidth="1"/>
    <col min="32" max="32" width="14.59765625" hidden="1" customWidth="1"/>
    <col min="33" max="71" width="11.19921875" hidden="1" customWidth="1"/>
    <col min="72" max="72" width="11" customWidth="1"/>
  </cols>
  <sheetData>
    <row r="1" spans="1:71" s="184" customFormat="1" x14ac:dyDescent="0.25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71" s="184" customFormat="1" x14ac:dyDescent="0.2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</row>
    <row r="3" spans="1:71" s="184" customFormat="1" ht="21" x14ac:dyDescent="0.25">
      <c r="A3" s="209" t="str">
        <f>IF(Lang='Français (or English)'!$B$38,AA3,BA3)</f>
        <v>Tableau d'analyse des sinistres non payés et du rapport sinistres-primes</v>
      </c>
      <c r="B3" s="210"/>
      <c r="C3" s="211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3"/>
      <c r="S3" s="213"/>
      <c r="T3" s="207"/>
      <c r="U3" s="207"/>
      <c r="AA3" s="197" t="s">
        <v>143</v>
      </c>
      <c r="AB3" s="198"/>
      <c r="AC3" s="199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200"/>
      <c r="AS3" s="200"/>
      <c r="BA3" s="198" t="s">
        <v>77</v>
      </c>
      <c r="BB3" s="198"/>
      <c r="BC3" s="199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201"/>
      <c r="BS3" s="201"/>
    </row>
    <row r="4" spans="1:71" s="184" customFormat="1" ht="21" x14ac:dyDescent="0.25">
      <c r="A4" s="216" t="str">
        <f>IF(Lang='Français (or English)'!$B$38,AA4,BA4)</f>
        <v>(Tous les montants sont sur une base brute et sont en milliers de $)</v>
      </c>
      <c r="B4" s="217"/>
      <c r="C4" s="211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3"/>
      <c r="S4" s="213"/>
      <c r="T4" s="207"/>
      <c r="U4" s="207"/>
      <c r="AA4" s="178" t="s">
        <v>98</v>
      </c>
      <c r="AB4" s="202"/>
      <c r="AC4" s="199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200"/>
      <c r="AS4" s="200"/>
      <c r="BA4" s="178" t="s">
        <v>96</v>
      </c>
      <c r="BB4" s="178"/>
      <c r="BC4" s="199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201"/>
      <c r="BS4" s="201"/>
    </row>
    <row r="5" spans="1:71" s="184" customFormat="1" ht="15.6" x14ac:dyDescent="0.3">
      <c r="A5" s="212"/>
      <c r="B5" s="214"/>
      <c r="C5" s="218" t="str">
        <f>IF(Lang='Français (or English)'!$B$38,AC5,BC5)</f>
        <v>Catégorie d'assurance:</v>
      </c>
      <c r="D5" s="219"/>
      <c r="E5" s="219"/>
      <c r="F5" s="219"/>
      <c r="G5" s="283"/>
      <c r="H5" s="284"/>
      <c r="I5" s="284"/>
      <c r="J5" s="284"/>
      <c r="K5" s="214"/>
      <c r="L5" s="214"/>
      <c r="M5" s="214"/>
      <c r="N5" s="214"/>
      <c r="O5" s="214"/>
      <c r="P5" s="214"/>
      <c r="Q5" s="214"/>
      <c r="R5" s="215"/>
      <c r="S5" s="215"/>
      <c r="T5" s="207"/>
      <c r="U5" s="207"/>
      <c r="AA5" s="182"/>
      <c r="AB5" s="174"/>
      <c r="AC5" s="203" t="s">
        <v>111</v>
      </c>
      <c r="AD5" s="176"/>
      <c r="AE5" s="176"/>
      <c r="AF5" s="176"/>
      <c r="AG5" s="285"/>
      <c r="AH5" s="286"/>
      <c r="AI5" s="286"/>
      <c r="AJ5" s="286"/>
      <c r="AK5" s="174"/>
      <c r="AL5" s="174"/>
      <c r="AM5" s="174"/>
      <c r="AN5" s="174"/>
      <c r="AO5" s="174"/>
      <c r="AP5" s="174"/>
      <c r="AQ5" s="174"/>
      <c r="AR5" s="201"/>
      <c r="AS5" s="201"/>
      <c r="BA5" s="174"/>
      <c r="BB5" s="174"/>
      <c r="BC5" s="204" t="s">
        <v>38</v>
      </c>
      <c r="BD5" s="176"/>
      <c r="BE5" s="176"/>
      <c r="BF5" s="176"/>
      <c r="BG5" s="285"/>
      <c r="BH5" s="286"/>
      <c r="BI5" s="286"/>
      <c r="BJ5" s="286"/>
      <c r="BK5" s="174"/>
      <c r="BL5" s="174"/>
      <c r="BM5" s="174"/>
      <c r="BN5" s="174"/>
      <c r="BO5" s="174"/>
      <c r="BP5" s="174"/>
      <c r="BQ5" s="174"/>
      <c r="BR5" s="201"/>
      <c r="BS5" s="201"/>
    </row>
    <row r="6" spans="1:71" s="184" customFormat="1" ht="15.6" x14ac:dyDescent="0.3">
      <c r="A6" s="217"/>
      <c r="B6" s="216"/>
      <c r="C6" s="218" t="str">
        <f>IF(Lang='Français (or English)'!$B$38,AC6,BC6)</f>
        <v>Catégorie de l'actuaire:</v>
      </c>
      <c r="D6" s="219"/>
      <c r="E6" s="219"/>
      <c r="F6" s="219"/>
      <c r="G6" s="283"/>
      <c r="H6" s="284"/>
      <c r="I6" s="284"/>
      <c r="J6" s="284"/>
      <c r="K6" s="214"/>
      <c r="L6" s="218"/>
      <c r="M6" s="221"/>
      <c r="N6" s="221"/>
      <c r="O6" s="221"/>
      <c r="P6" s="222"/>
      <c r="Q6" s="214"/>
      <c r="R6" s="215"/>
      <c r="S6" s="215"/>
      <c r="T6" s="207"/>
      <c r="U6" s="207"/>
      <c r="AA6" s="202"/>
      <c r="AC6" s="203" t="s">
        <v>83</v>
      </c>
      <c r="AD6" s="176"/>
      <c r="AE6" s="176"/>
      <c r="AF6" s="176"/>
      <c r="AG6" s="285"/>
      <c r="AH6" s="286"/>
      <c r="AI6" s="286"/>
      <c r="AJ6" s="286"/>
      <c r="AK6" s="174"/>
      <c r="AL6" s="203"/>
      <c r="AM6" s="205"/>
      <c r="AN6" s="205"/>
      <c r="AO6" s="205"/>
      <c r="AP6" s="206"/>
      <c r="AQ6" s="174"/>
      <c r="AR6" s="201"/>
      <c r="AS6" s="201"/>
      <c r="BA6" s="178"/>
      <c r="BB6" s="178"/>
      <c r="BC6" s="204" t="s">
        <v>76</v>
      </c>
      <c r="BD6" s="176"/>
      <c r="BE6" s="176"/>
      <c r="BF6" s="176"/>
      <c r="BG6" s="285"/>
      <c r="BH6" s="286"/>
      <c r="BI6" s="286"/>
      <c r="BJ6" s="286"/>
      <c r="BK6" s="174"/>
      <c r="BL6" s="174"/>
      <c r="BM6" s="174"/>
      <c r="BN6" s="174"/>
      <c r="BO6" s="174"/>
      <c r="BP6" s="174"/>
      <c r="BQ6" s="174"/>
      <c r="BR6" s="201"/>
      <c r="BS6" s="201"/>
    </row>
    <row r="7" spans="1:71" s="184" customFormat="1" ht="15.6" x14ac:dyDescent="0.3">
      <c r="A7" s="212"/>
      <c r="B7" s="214"/>
      <c r="C7" s="220" t="str">
        <f>IF(Lang='Français (or English)'!$B$38,AC7,BC7)</f>
        <v>Base de présentation des données:</v>
      </c>
      <c r="D7" s="219"/>
      <c r="E7" s="219"/>
      <c r="F7" s="219"/>
      <c r="G7" s="287"/>
      <c r="H7" s="288"/>
      <c r="I7" s="288"/>
      <c r="J7" s="288"/>
      <c r="K7" s="214"/>
      <c r="L7" s="289"/>
      <c r="M7" s="290"/>
      <c r="N7" s="290"/>
      <c r="O7" s="290"/>
      <c r="P7" s="290"/>
      <c r="Q7" s="214"/>
      <c r="R7" s="215"/>
      <c r="S7" s="215"/>
      <c r="T7" s="207"/>
      <c r="U7" s="207"/>
      <c r="AA7" s="182"/>
      <c r="AB7" s="174"/>
      <c r="AC7" s="204" t="s">
        <v>84</v>
      </c>
      <c r="AD7" s="176"/>
      <c r="AE7" s="176"/>
      <c r="AF7" s="176"/>
      <c r="AG7" s="291"/>
      <c r="AH7" s="292"/>
      <c r="AI7" s="292"/>
      <c r="AJ7" s="292"/>
      <c r="AK7" s="174"/>
      <c r="AL7" s="293"/>
      <c r="AM7" s="294"/>
      <c r="AN7" s="294"/>
      <c r="AO7" s="294"/>
      <c r="AP7" s="294"/>
      <c r="AQ7" s="174"/>
      <c r="AR7" s="201"/>
      <c r="AS7" s="201"/>
      <c r="BA7" s="174"/>
      <c r="BB7" s="174"/>
      <c r="BC7" s="204" t="s">
        <v>39</v>
      </c>
      <c r="BD7" s="176"/>
      <c r="BE7" s="176"/>
      <c r="BF7" s="176"/>
      <c r="BG7" s="291"/>
      <c r="BH7" s="292"/>
      <c r="BI7" s="292"/>
      <c r="BJ7" s="292"/>
      <c r="BK7" s="174"/>
      <c r="BL7" s="174"/>
      <c r="BM7" s="174"/>
      <c r="BN7" s="174"/>
      <c r="BO7" s="174"/>
      <c r="BP7" s="174"/>
      <c r="BQ7" s="174"/>
      <c r="BR7" s="201"/>
      <c r="BS7" s="201"/>
    </row>
    <row r="8" spans="1:71" s="184" customFormat="1" ht="15.6" x14ac:dyDescent="0.3">
      <c r="A8" s="212"/>
      <c r="B8" s="214"/>
      <c r="C8" s="220" t="str">
        <f>IF(Lang='Français (or English)'!$B$38,AC8,BC8)</f>
        <v>Portefeuille:</v>
      </c>
      <c r="D8" s="219"/>
      <c r="E8" s="219"/>
      <c r="F8" s="219"/>
      <c r="G8" s="283"/>
      <c r="H8" s="284"/>
      <c r="I8" s="284"/>
      <c r="J8" s="284"/>
      <c r="K8" s="214"/>
      <c r="L8" s="208"/>
      <c r="M8" s="208"/>
      <c r="N8" s="208"/>
      <c r="O8" s="208"/>
      <c r="P8" s="208"/>
      <c r="Q8" s="214"/>
      <c r="R8" s="215"/>
      <c r="S8" s="215"/>
      <c r="T8" s="207"/>
      <c r="U8" s="207"/>
      <c r="AA8" s="182"/>
      <c r="AB8" s="174"/>
      <c r="AC8" s="204" t="s">
        <v>85</v>
      </c>
      <c r="AD8" s="176"/>
      <c r="AE8" s="176"/>
      <c r="AF8" s="176"/>
      <c r="AG8" s="285"/>
      <c r="AH8" s="286"/>
      <c r="AI8" s="286"/>
      <c r="AJ8" s="286"/>
      <c r="AK8" s="174"/>
      <c r="AL8" s="196"/>
      <c r="AM8" s="196"/>
      <c r="AN8" s="196"/>
      <c r="AO8" s="196"/>
      <c r="AP8" s="196"/>
      <c r="AQ8" s="174"/>
      <c r="AR8" s="201"/>
      <c r="AS8" s="201"/>
      <c r="BA8" s="174"/>
      <c r="BB8" s="174"/>
      <c r="BC8" s="204" t="s">
        <v>40</v>
      </c>
      <c r="BD8" s="176"/>
      <c r="BE8" s="176"/>
      <c r="BF8" s="176"/>
      <c r="BG8" s="285"/>
      <c r="BH8" s="286"/>
      <c r="BI8" s="286"/>
      <c r="BJ8" s="286"/>
      <c r="BK8" s="174"/>
      <c r="BL8" s="174"/>
      <c r="BM8" s="174"/>
      <c r="BN8" s="174"/>
      <c r="BO8" s="174"/>
      <c r="BP8" s="174"/>
      <c r="BQ8" s="174"/>
      <c r="BR8" s="201"/>
      <c r="BS8" s="201"/>
    </row>
    <row r="9" spans="1:71" s="184" customFormat="1" ht="15.6" x14ac:dyDescent="0.3">
      <c r="A9" s="212"/>
      <c r="B9" s="214"/>
      <c r="C9" s="220" t="str">
        <f>IF(Lang='Français (or English)'!$B$38,AC9,BC9)</f>
        <v>Catégorie de liquidité pour le taux d'actualisation:</v>
      </c>
      <c r="D9" s="219"/>
      <c r="E9" s="219"/>
      <c r="F9" s="219"/>
      <c r="G9" s="283"/>
      <c r="H9" s="284"/>
      <c r="I9" s="284"/>
      <c r="J9" s="284"/>
      <c r="K9" s="214"/>
      <c r="L9" s="220"/>
      <c r="M9" s="214"/>
      <c r="N9" s="214"/>
      <c r="O9" s="214"/>
      <c r="P9" s="214"/>
      <c r="Q9" s="214"/>
      <c r="R9" s="215"/>
      <c r="S9" s="215"/>
      <c r="T9" s="207"/>
      <c r="U9" s="207"/>
      <c r="AA9" s="182"/>
      <c r="AB9" s="174"/>
      <c r="AC9" s="204" t="s">
        <v>86</v>
      </c>
      <c r="AD9" s="176"/>
      <c r="AE9" s="176"/>
      <c r="AF9" s="176"/>
      <c r="AG9" s="285"/>
      <c r="AH9" s="286"/>
      <c r="AI9" s="286"/>
      <c r="AJ9" s="286"/>
      <c r="AK9" s="174"/>
      <c r="AL9" s="204"/>
      <c r="AM9" s="174"/>
      <c r="AN9" s="174"/>
      <c r="AO9" s="174"/>
      <c r="AP9" s="174"/>
      <c r="AQ9" s="174"/>
      <c r="AR9" s="201"/>
      <c r="AS9" s="201"/>
      <c r="BA9" s="174"/>
      <c r="BB9" s="174"/>
      <c r="BC9" s="204" t="s">
        <v>41</v>
      </c>
      <c r="BD9" s="176"/>
      <c r="BE9" s="176"/>
      <c r="BF9" s="176"/>
      <c r="BG9" s="285"/>
      <c r="BH9" s="286"/>
      <c r="BI9" s="286"/>
      <c r="BJ9" s="286"/>
      <c r="BK9" s="174"/>
      <c r="BL9" s="174"/>
      <c r="BM9" s="174"/>
      <c r="BN9" s="174"/>
      <c r="BO9" s="174"/>
      <c r="BP9" s="174"/>
      <c r="BQ9" s="174"/>
      <c r="BR9" s="201"/>
      <c r="BS9" s="201"/>
    </row>
    <row r="10" spans="1:71" s="184" customFormat="1" ht="16.2" thickBot="1" x14ac:dyDescent="0.35">
      <c r="A10" s="212"/>
      <c r="B10" s="214"/>
      <c r="C10" s="219"/>
      <c r="D10" s="219"/>
      <c r="E10" s="219"/>
      <c r="F10" s="223"/>
      <c r="G10" s="219"/>
      <c r="H10" s="219"/>
      <c r="I10" s="219"/>
      <c r="J10" s="224"/>
      <c r="K10" s="224"/>
      <c r="L10" s="224"/>
      <c r="M10" s="214"/>
      <c r="N10" s="214"/>
      <c r="O10" s="214"/>
      <c r="P10" s="214"/>
      <c r="Q10" s="214"/>
      <c r="R10" s="214"/>
      <c r="S10" s="214"/>
      <c r="T10" s="207"/>
      <c r="U10" s="207"/>
      <c r="AA10" s="182"/>
      <c r="AB10" s="174"/>
      <c r="AC10" s="176"/>
      <c r="AD10" s="176"/>
      <c r="AE10" s="176"/>
      <c r="AF10" s="176"/>
      <c r="AG10" s="176"/>
      <c r="AH10" s="176"/>
      <c r="AI10" s="176"/>
      <c r="AJ10" s="177"/>
      <c r="AK10" s="177"/>
      <c r="AL10" s="177"/>
      <c r="AM10" s="174"/>
      <c r="AN10" s="174"/>
      <c r="AO10" s="174"/>
      <c r="AP10" s="174"/>
      <c r="AQ10" s="174"/>
      <c r="AR10" s="174"/>
      <c r="AS10" s="174"/>
      <c r="BA10" s="174"/>
      <c r="BB10" s="174"/>
      <c r="BC10" s="176"/>
      <c r="BD10" s="176"/>
      <c r="BE10" s="176"/>
      <c r="BF10" s="176"/>
      <c r="BG10" s="176"/>
      <c r="BH10" s="176"/>
      <c r="BI10" s="176"/>
      <c r="BJ10" s="177"/>
      <c r="BK10" s="177"/>
      <c r="BL10" s="177"/>
      <c r="BM10" s="174"/>
      <c r="BN10" s="174"/>
      <c r="BO10" s="174"/>
      <c r="BP10" s="174"/>
      <c r="BQ10" s="174"/>
      <c r="BR10" s="174"/>
      <c r="BS10" s="174"/>
    </row>
    <row r="11" spans="1:71" ht="53.25" customHeight="1" thickTop="1" thickBot="1" x14ac:dyDescent="0.3">
      <c r="A11" s="9"/>
      <c r="B11" s="9"/>
      <c r="C11" s="175"/>
      <c r="D11" s="281" t="str">
        <f>IF(Lang='Français (or English)'!$B$38,AD11,BD11)</f>
        <v>Sinistres payés 
(note 1)</v>
      </c>
      <c r="E11" s="277"/>
      <c r="F11" s="278" t="str">
        <f>IF(Lang='Français (or English)'!$B$38,AF11,BF11)</f>
        <v>Passif au titre des sinistres survenus 
(note 1)</v>
      </c>
      <c r="G11" s="277"/>
      <c r="H11" s="277"/>
      <c r="I11" s="277"/>
      <c r="J11" s="277"/>
      <c r="K11" s="277"/>
      <c r="L11" s="277"/>
      <c r="M11" s="279"/>
      <c r="N11" s="277" t="str">
        <f>IF(Lang='Français (or English)'!$B$38,AN11,BN11)</f>
        <v>Analyse du rapport sinistres-primes
(note 1)</v>
      </c>
      <c r="O11" s="277"/>
      <c r="P11" s="278" t="str">
        <f>IF(Lang='Français (or English)'!$B$38,AP11,BP11)</f>
        <v>Nombre de sinistres</v>
      </c>
      <c r="Q11" s="279"/>
      <c r="R11" s="278" t="str">
        <f>IF(Lang='Français (or English)'!$B$38,AR11,BR11)</f>
        <v>À la fin de l'année précédente</v>
      </c>
      <c r="S11" s="280"/>
      <c r="AA11" s="9"/>
      <c r="AB11" s="9"/>
      <c r="AC11" s="10"/>
      <c r="AD11" s="281" t="s">
        <v>114</v>
      </c>
      <c r="AE11" s="282"/>
      <c r="AF11" s="278" t="s">
        <v>116</v>
      </c>
      <c r="AG11" s="282"/>
      <c r="AH11" s="282"/>
      <c r="AI11" s="282"/>
      <c r="AJ11" s="282"/>
      <c r="AK11" s="282"/>
      <c r="AL11" s="282"/>
      <c r="AM11" s="273"/>
      <c r="AN11" s="277" t="s">
        <v>145</v>
      </c>
      <c r="AO11" s="277"/>
      <c r="AP11" s="278" t="s">
        <v>138</v>
      </c>
      <c r="AQ11" s="279"/>
      <c r="AR11" s="278" t="s">
        <v>87</v>
      </c>
      <c r="AS11" s="280"/>
      <c r="BA11" s="9"/>
      <c r="BB11" s="9"/>
      <c r="BC11" s="10"/>
      <c r="BD11" s="281" t="s">
        <v>115</v>
      </c>
      <c r="BE11" s="282"/>
      <c r="BF11" s="278" t="s">
        <v>117</v>
      </c>
      <c r="BG11" s="282"/>
      <c r="BH11" s="282"/>
      <c r="BI11" s="282"/>
      <c r="BJ11" s="282"/>
      <c r="BK11" s="282"/>
      <c r="BL11" s="282"/>
      <c r="BM11" s="273"/>
      <c r="BN11" s="277" t="s">
        <v>118</v>
      </c>
      <c r="BO11" s="282"/>
      <c r="BP11" s="272" t="s">
        <v>32</v>
      </c>
      <c r="BQ11" s="273"/>
      <c r="BR11" s="272" t="s">
        <v>42</v>
      </c>
      <c r="BS11" s="274"/>
    </row>
    <row r="12" spans="1:71" ht="34.950000000000003" customHeight="1" thickTop="1" x14ac:dyDescent="0.25">
      <c r="A12" s="253" t="str">
        <f>IF(Lang='Français (or English)'!$B$38,AA12,BA12)</f>
        <v>Numéro de ligne</v>
      </c>
      <c r="B12" s="256" t="str">
        <f>IF(Lang='Français (or English)'!$B$38,AB12,BB12)</f>
        <v>Code de l'année</v>
      </c>
      <c r="C12" s="275" t="str">
        <f>IF(Lang='Français (or English)'!$B$38,AC12,BC12)</f>
        <v>Année de survenance/
souscription</v>
      </c>
      <c r="D12" s="241" t="str">
        <f>IF(Lang='Français (or English)'!$B$38,AD12,BD12)</f>
        <v>Année courante (XXXX)</v>
      </c>
      <c r="E12" s="262" t="str">
        <f>IF(Lang='Français (or English)'!$B$38,AE12,BE12)</f>
        <v>Cumulatif (XXXX et avant)</v>
      </c>
      <c r="F12" s="241" t="str">
        <f>IF(Lang='Français (or English)'!$B$38,AF12,BF12)</f>
        <v>Hypothèses initiales sur le rapport sinistres-primes prévu selon la méthode de Bornhuetter-Ferguson</v>
      </c>
      <c r="G12" s="233" t="str">
        <f>IF(Lang='Français (or English)'!$B$38,AG12,BG12)</f>
        <v>Estimation des flux de trésorerie futurs</v>
      </c>
      <c r="H12" s="233"/>
      <c r="I12" s="233"/>
      <c r="J12" s="234" t="str">
        <f>IF(Lang='Français (or English)'!$B$38,AJ12,BJ12)</f>
        <v>Estimation de la valeur actualisée des flux de trésorerie futurs - Total</v>
      </c>
      <c r="K12" s="236" t="str">
        <f>IF(Lang='Français (or English)'!$B$38,AK12,BK12)</f>
        <v>Ajustement au titre du risque non financier (AR)</v>
      </c>
      <c r="L12" s="236"/>
      <c r="M12" s="227" t="str">
        <f>IF(Lang='Français (or English)'!$B$38,AM12,BM12)</f>
        <v>Flux de trésorerie d'exécution</v>
      </c>
      <c r="N12" s="243" t="str">
        <f>IF(Lang='Français (or English)'!$B$38,AN12,BN12)</f>
        <v>Produits des activités d'assurance/
Primes acquises</v>
      </c>
      <c r="O12" s="239" t="str">
        <f>IF(Lang='Français (or English)'!$B$38,AO12,BO12)</f>
        <v>Rapport sinistres-primes non actualisé 
(%)</v>
      </c>
      <c r="P12" s="225" t="str">
        <f>IF(Lang='Français (or English)'!$B$38,AP12,BP12)</f>
        <v>En suspens à la fin de l'année courante</v>
      </c>
      <c r="Q12" s="227" t="str">
        <f>IF(Lang='Français (or English)'!$B$38,AQ12,BQ12)</f>
        <v>Déclarés 
à ce jour</v>
      </c>
      <c r="R12" s="229" t="str">
        <f>IF(Lang='Français (or English)'!$B$38,AR12,BR12)</f>
        <v>Total de l'estimation 
des flux de
trésorerie
futurs
(note 1)</v>
      </c>
      <c r="S12" s="231" t="str">
        <f>IF(Lang='Français (or English)'!$B$38,AS12,BS12)</f>
        <v>Nombre de sinistres déclarés à ce jour</v>
      </c>
      <c r="AA12" s="253" t="s">
        <v>88</v>
      </c>
      <c r="AB12" s="256" t="s">
        <v>89</v>
      </c>
      <c r="AC12" s="259" t="s">
        <v>103</v>
      </c>
      <c r="AD12" s="264" t="str">
        <f>CONCATENATE("Année courante (",+AC26,")")</f>
        <v>Année courante (XXXX)</v>
      </c>
      <c r="AE12" s="266" t="str">
        <f>CONCATENATE("Cumulatif (",+AC26," et avant)")</f>
        <v>Cumulatif (XXXX et avant)</v>
      </c>
      <c r="AF12" s="241" t="s">
        <v>139</v>
      </c>
      <c r="AG12" s="268" t="s">
        <v>113</v>
      </c>
      <c r="AH12" s="268"/>
      <c r="AI12" s="268"/>
      <c r="AJ12" s="269" t="s">
        <v>128</v>
      </c>
      <c r="AK12" s="271" t="s">
        <v>90</v>
      </c>
      <c r="AL12" s="271"/>
      <c r="AM12" s="249" t="s">
        <v>91</v>
      </c>
      <c r="AN12" s="243" t="s">
        <v>107</v>
      </c>
      <c r="AO12" s="245" t="s">
        <v>140</v>
      </c>
      <c r="AP12" s="247" t="s">
        <v>144</v>
      </c>
      <c r="AQ12" s="249" t="s">
        <v>146</v>
      </c>
      <c r="AR12" s="251" t="s">
        <v>148</v>
      </c>
      <c r="AS12" s="231" t="s">
        <v>147</v>
      </c>
      <c r="BA12" s="253" t="s">
        <v>43</v>
      </c>
      <c r="BB12" s="256" t="s">
        <v>44</v>
      </c>
      <c r="BC12" s="259" t="s">
        <v>79</v>
      </c>
      <c r="BD12" s="241" t="str">
        <f>CONCATENATE("Current Year (",+BC26,")")</f>
        <v>Current Year (XXXX)</v>
      </c>
      <c r="BE12" s="262" t="str">
        <f>CONCATENATE("Cumulative (",+BC26," and Prior)")</f>
        <v>Cumulative (XXXX and Prior)</v>
      </c>
      <c r="BF12" s="241" t="s">
        <v>45</v>
      </c>
      <c r="BG12" s="233" t="s">
        <v>46</v>
      </c>
      <c r="BH12" s="233"/>
      <c r="BI12" s="233"/>
      <c r="BJ12" s="234" t="s">
        <v>97</v>
      </c>
      <c r="BK12" s="236" t="s">
        <v>47</v>
      </c>
      <c r="BL12" s="236"/>
      <c r="BM12" s="227" t="s">
        <v>48</v>
      </c>
      <c r="BN12" s="237" t="s">
        <v>49</v>
      </c>
      <c r="BO12" s="239" t="s">
        <v>31</v>
      </c>
      <c r="BP12" s="225" t="s">
        <v>50</v>
      </c>
      <c r="BQ12" s="227" t="s">
        <v>33</v>
      </c>
      <c r="BR12" s="229" t="s">
        <v>104</v>
      </c>
      <c r="BS12" s="231" t="s">
        <v>51</v>
      </c>
    </row>
    <row r="13" spans="1:71" ht="42.6" customHeight="1" x14ac:dyDescent="0.25">
      <c r="A13" s="254"/>
      <c r="B13" s="257"/>
      <c r="C13" s="276"/>
      <c r="D13" s="261"/>
      <c r="E13" s="263"/>
      <c r="F13" s="242"/>
      <c r="G13" s="141" t="str">
        <f>IF(Lang='Français (or English)'!$B$38,AG13,BG13)</f>
        <v>Provisions dossier par dossier</v>
      </c>
      <c r="H13" s="141" t="str">
        <f>IF(Lang='Français (or English)'!$B$38,AH13,BH13)</f>
        <v>SMND</v>
      </c>
      <c r="I13" s="141" t="str">
        <f>IF(Lang='Français (or English)'!$B$38,AI13,BI13)</f>
        <v>Total</v>
      </c>
      <c r="J13" s="235"/>
      <c r="K13" s="142" t="str">
        <f>IF(Lang='Français (or English)'!$B$38,AK13,BK13)</f>
        <v>AR 
($'000)</v>
      </c>
      <c r="L13" s="143" t="str">
        <f>IF(Lang='Français (or English)'!$B$38,AL13,BL13)</f>
        <v>AR 
(%)</v>
      </c>
      <c r="M13" s="228"/>
      <c r="N13" s="244"/>
      <c r="O13" s="240"/>
      <c r="P13" s="226"/>
      <c r="Q13" s="228"/>
      <c r="R13" s="230"/>
      <c r="S13" s="232"/>
      <c r="AA13" s="254"/>
      <c r="AB13" s="257"/>
      <c r="AC13" s="260"/>
      <c r="AD13" s="265"/>
      <c r="AE13" s="267"/>
      <c r="AF13" s="242"/>
      <c r="AG13" s="141" t="s">
        <v>92</v>
      </c>
      <c r="AH13" s="141" t="s">
        <v>93</v>
      </c>
      <c r="AI13" s="141" t="s">
        <v>2</v>
      </c>
      <c r="AJ13" s="270"/>
      <c r="AK13" s="185" t="s">
        <v>122</v>
      </c>
      <c r="AL13" s="186" t="s">
        <v>123</v>
      </c>
      <c r="AM13" s="250"/>
      <c r="AN13" s="244"/>
      <c r="AO13" s="246"/>
      <c r="AP13" s="248"/>
      <c r="AQ13" s="250"/>
      <c r="AR13" s="252"/>
      <c r="AS13" s="232"/>
      <c r="BA13" s="254"/>
      <c r="BB13" s="257"/>
      <c r="BC13" s="260"/>
      <c r="BD13" s="261"/>
      <c r="BE13" s="263"/>
      <c r="BF13" s="242"/>
      <c r="BG13" s="141" t="s">
        <v>0</v>
      </c>
      <c r="BH13" s="141" t="s">
        <v>1</v>
      </c>
      <c r="BI13" s="141" t="s">
        <v>2</v>
      </c>
      <c r="BJ13" s="235"/>
      <c r="BK13" s="142" t="s">
        <v>124</v>
      </c>
      <c r="BL13" s="143" t="s">
        <v>125</v>
      </c>
      <c r="BM13" s="228"/>
      <c r="BN13" s="238"/>
      <c r="BO13" s="240"/>
      <c r="BP13" s="226"/>
      <c r="BQ13" s="228"/>
      <c r="BR13" s="230"/>
      <c r="BS13" s="232"/>
    </row>
    <row r="14" spans="1:71" ht="25.95" customHeight="1" x14ac:dyDescent="0.25">
      <c r="A14" s="254"/>
      <c r="B14" s="257"/>
      <c r="C14" s="11" t="str">
        <f>IF(Lang='Français (or English)'!$B$38,AC14,BC14)</f>
        <v>(01)</v>
      </c>
      <c r="D14" s="12" t="str">
        <f>IF(Lang='Français (or English)'!$B$38,AD14,BD14)</f>
        <v>(02)</v>
      </c>
      <c r="E14" s="13" t="str">
        <f>IF(Lang='Français (or English)'!$B$38,AE14,BE14)</f>
        <v>(03)</v>
      </c>
      <c r="F14" s="12" t="str">
        <f>IF(Lang='Français (or English)'!$B$38,AF14,BF14)</f>
        <v>(22)</v>
      </c>
      <c r="G14" s="14" t="str">
        <f>IF(Lang='Français (or English)'!$B$38,AG14,BG14)</f>
        <v>(04)</v>
      </c>
      <c r="H14" s="14" t="str">
        <f>IF(Lang='Français (or English)'!$B$38,AH14,BH14)</f>
        <v>(05)</v>
      </c>
      <c r="I14" s="14" t="str">
        <f>IF(Lang='Français (or English)'!$B$38,AI14,BI14)</f>
        <v>(06)</v>
      </c>
      <c r="J14" s="14" t="str">
        <f>IF(Lang='Français (or English)'!$B$38,AJ14,BJ14)</f>
        <v>(07)</v>
      </c>
      <c r="K14" s="15" t="str">
        <f>IF(Lang='Français (or English)'!$B$38,AK14,BK14)</f>
        <v>(23)</v>
      </c>
      <c r="L14" s="17" t="str">
        <f>IF(Lang='Français (or English)'!$B$38,AL14,BL14)</f>
        <v>(24)</v>
      </c>
      <c r="M14" s="13" t="str">
        <f>IF(Lang='Français (or English)'!$B$38,AM14,BM14)</f>
        <v>(12)</v>
      </c>
      <c r="N14" s="16" t="str">
        <f>IF(Lang='Français (or English)'!$B$38,AN14,BN14)</f>
        <v>(13)</v>
      </c>
      <c r="O14" s="17" t="str">
        <f>IF(Lang='Français (or English)'!$B$38,AO14,BO14)</f>
        <v>(16)</v>
      </c>
      <c r="P14" s="12" t="str">
        <f>IF(Lang='Français (or English)'!$B$38,AP14,BP14)</f>
        <v>(18)</v>
      </c>
      <c r="Q14" s="13" t="str">
        <f>IF(Lang='Français (or English)'!$B$38,AQ14,BQ14)</f>
        <v>(19)</v>
      </c>
      <c r="R14" s="16" t="str">
        <f>IF(Lang='Français (or English)'!$B$38,AR14,BR14)</f>
        <v>(20)</v>
      </c>
      <c r="S14" s="18" t="str">
        <f>IF(Lang='Français (or English)'!$B$38,AS14,BS14)</f>
        <v>(21)</v>
      </c>
      <c r="AA14" s="254"/>
      <c r="AB14" s="257"/>
      <c r="AC14" s="11" t="s">
        <v>3</v>
      </c>
      <c r="AD14" s="12" t="s">
        <v>4</v>
      </c>
      <c r="AE14" s="13" t="s">
        <v>5</v>
      </c>
      <c r="AF14" s="12" t="s">
        <v>30</v>
      </c>
      <c r="AG14" s="14" t="s">
        <v>6</v>
      </c>
      <c r="AH14" s="14" t="s">
        <v>7</v>
      </c>
      <c r="AI14" s="14" t="s">
        <v>8</v>
      </c>
      <c r="AJ14" s="14" t="s">
        <v>9</v>
      </c>
      <c r="AK14" s="15" t="s">
        <v>95</v>
      </c>
      <c r="AL14" s="17" t="s">
        <v>52</v>
      </c>
      <c r="AM14" s="13" t="s">
        <v>10</v>
      </c>
      <c r="AN14" s="16" t="s">
        <v>11</v>
      </c>
      <c r="AO14" s="17" t="s">
        <v>12</v>
      </c>
      <c r="AP14" s="12" t="s">
        <v>34</v>
      </c>
      <c r="AQ14" s="13" t="s">
        <v>35</v>
      </c>
      <c r="AR14" s="16" t="s">
        <v>36</v>
      </c>
      <c r="AS14" s="18" t="s">
        <v>37</v>
      </c>
      <c r="BA14" s="254"/>
      <c r="BB14" s="257"/>
      <c r="BC14" s="11" t="s">
        <v>3</v>
      </c>
      <c r="BD14" s="12" t="s">
        <v>4</v>
      </c>
      <c r="BE14" s="13" t="s">
        <v>5</v>
      </c>
      <c r="BF14" s="12" t="s">
        <v>30</v>
      </c>
      <c r="BG14" s="14" t="s">
        <v>6</v>
      </c>
      <c r="BH14" s="14" t="s">
        <v>7</v>
      </c>
      <c r="BI14" s="14" t="s">
        <v>8</v>
      </c>
      <c r="BJ14" s="14" t="s">
        <v>9</v>
      </c>
      <c r="BK14" s="15" t="s">
        <v>95</v>
      </c>
      <c r="BL14" s="17" t="s">
        <v>52</v>
      </c>
      <c r="BM14" s="13" t="s">
        <v>10</v>
      </c>
      <c r="BN14" s="16" t="s">
        <v>11</v>
      </c>
      <c r="BO14" s="17" t="s">
        <v>12</v>
      </c>
      <c r="BP14" s="12" t="s">
        <v>34</v>
      </c>
      <c r="BQ14" s="13" t="s">
        <v>35</v>
      </c>
      <c r="BR14" s="16" t="s">
        <v>36</v>
      </c>
      <c r="BS14" s="18" t="s">
        <v>37</v>
      </c>
    </row>
    <row r="15" spans="1:71" ht="25.95" customHeight="1" thickBot="1" x14ac:dyDescent="0.3">
      <c r="A15" s="255"/>
      <c r="B15" s="258"/>
      <c r="C15" s="19"/>
      <c r="D15" s="20" t="str">
        <f>IF(Lang='Français (or English)'!$B$38,AD15,BD15)</f>
        <v>m1</v>
      </c>
      <c r="E15" s="21" t="str">
        <f>IF(Lang='Français (or English)'!$B$38,AE15,BE15)</f>
        <v>m2</v>
      </c>
      <c r="F15" s="20" t="str">
        <f>IF(Lang='Français (or English)'!$B$38,AF15,BF15)</f>
        <v>m3</v>
      </c>
      <c r="G15" s="22" t="str">
        <f>IF(Lang='Français (or English)'!$B$38,AG15,BG15)</f>
        <v>m4</v>
      </c>
      <c r="H15" s="22" t="str">
        <f>IF(Lang='Français (or English)'!$B$38,AH15,BH15)</f>
        <v>m5</v>
      </c>
      <c r="I15" s="22" t="str">
        <f>IF(Lang='Français (or English)'!$B$38,AI15,BI15)</f>
        <v>m6</v>
      </c>
      <c r="J15" s="22" t="str">
        <f>IF(Lang='Français (or English)'!$B$38,AJ15,BJ15)</f>
        <v>m7</v>
      </c>
      <c r="K15" s="22" t="str">
        <f>IF(Lang='Français (or English)'!$B$38,AK15,BK15)</f>
        <v>m8</v>
      </c>
      <c r="L15" s="22" t="str">
        <f>IF(Lang='Français (or English)'!$B$38,AL15,BL15)</f>
        <v>m9</v>
      </c>
      <c r="M15" s="21" t="str">
        <f>IF(Lang='Français (or English)'!$B$38,AM15,BM15)</f>
        <v>m10</v>
      </c>
      <c r="N15" s="23" t="str">
        <f>IF(Lang='Français (or English)'!$B$38,AN15,BN15)</f>
        <v>m11</v>
      </c>
      <c r="O15" s="24" t="str">
        <f>IF(Lang='Français (or English)'!$B$38,AO15,BO15)</f>
        <v>m12</v>
      </c>
      <c r="P15" s="20" t="str">
        <f>IF(Lang='Français (or English)'!$B$38,AP15,BP15)</f>
        <v>m13</v>
      </c>
      <c r="Q15" s="21" t="str">
        <f>IF(Lang='Français (or English)'!$B$38,AQ15,BQ15)</f>
        <v>m14</v>
      </c>
      <c r="R15" s="23" t="str">
        <f>IF(Lang='Français (or English)'!$B$38,AR15,BR15)</f>
        <v>m15</v>
      </c>
      <c r="S15" s="25" t="str">
        <f>IF(Lang='Français (or English)'!$B$38,AS15,BS15)</f>
        <v>m16</v>
      </c>
      <c r="AA15" s="255"/>
      <c r="AB15" s="258"/>
      <c r="AC15" s="19"/>
      <c r="AD15" s="20" t="s">
        <v>53</v>
      </c>
      <c r="AE15" s="21" t="s">
        <v>54</v>
      </c>
      <c r="AF15" s="20" t="s">
        <v>55</v>
      </c>
      <c r="AG15" s="22" t="s">
        <v>56</v>
      </c>
      <c r="AH15" s="22" t="s">
        <v>57</v>
      </c>
      <c r="AI15" s="22" t="s">
        <v>58</v>
      </c>
      <c r="AJ15" s="22" t="s">
        <v>59</v>
      </c>
      <c r="AK15" s="22" t="s">
        <v>130</v>
      </c>
      <c r="AL15" s="22" t="s">
        <v>131</v>
      </c>
      <c r="AM15" s="21" t="s">
        <v>132</v>
      </c>
      <c r="AN15" s="23" t="s">
        <v>133</v>
      </c>
      <c r="AO15" s="24" t="s">
        <v>60</v>
      </c>
      <c r="AP15" s="20" t="s">
        <v>61</v>
      </c>
      <c r="AQ15" s="21" t="s">
        <v>62</v>
      </c>
      <c r="AR15" s="23" t="s">
        <v>63</v>
      </c>
      <c r="AS15" s="25" t="s">
        <v>64</v>
      </c>
      <c r="BA15" s="255"/>
      <c r="BB15" s="258"/>
      <c r="BC15" s="19"/>
      <c r="BD15" s="20" t="s">
        <v>53</v>
      </c>
      <c r="BE15" s="21" t="s">
        <v>54</v>
      </c>
      <c r="BF15" s="20" t="s">
        <v>55</v>
      </c>
      <c r="BG15" s="22" t="s">
        <v>56</v>
      </c>
      <c r="BH15" s="22" t="s">
        <v>57</v>
      </c>
      <c r="BI15" s="22" t="s">
        <v>58</v>
      </c>
      <c r="BJ15" s="22" t="s">
        <v>59</v>
      </c>
      <c r="BK15" s="22" t="s">
        <v>130</v>
      </c>
      <c r="BL15" s="22" t="s">
        <v>131</v>
      </c>
      <c r="BM15" s="21" t="s">
        <v>132</v>
      </c>
      <c r="BN15" s="23" t="s">
        <v>133</v>
      </c>
      <c r="BO15" s="24" t="s">
        <v>60</v>
      </c>
      <c r="BP15" s="20" t="s">
        <v>61</v>
      </c>
      <c r="BQ15" s="21" t="s">
        <v>62</v>
      </c>
      <c r="BR15" s="23" t="s">
        <v>63</v>
      </c>
      <c r="BS15" s="25" t="s">
        <v>64</v>
      </c>
    </row>
    <row r="16" spans="1:71" ht="25.95" customHeight="1" x14ac:dyDescent="0.25">
      <c r="A16" s="26">
        <f>IF(Lang='Français (or English)'!$B$38,AA16,BA16)</f>
        <v>1</v>
      </c>
      <c r="B16" s="27" t="str">
        <f>IF(Lang='Français (or English)'!$B$38,AB16,BB16)</f>
        <v>01</v>
      </c>
      <c r="C16" s="28" t="str">
        <f>IF(Lang='Français (or English)'!$B$38,AC16,BC16)</f>
        <v>XXXX-10 et avant</v>
      </c>
      <c r="D16" s="144"/>
      <c r="E16" s="145"/>
      <c r="F16" s="146"/>
      <c r="G16" s="147"/>
      <c r="H16" s="147"/>
      <c r="I16" s="147"/>
      <c r="J16" s="147"/>
      <c r="K16" s="147"/>
      <c r="L16" s="148"/>
      <c r="M16" s="149"/>
      <c r="N16" s="150"/>
      <c r="O16" s="151"/>
      <c r="P16" s="144"/>
      <c r="Q16" s="152"/>
      <c r="R16" s="153"/>
      <c r="S16" s="154"/>
      <c r="AA16" s="26">
        <v>1</v>
      </c>
      <c r="AB16" s="27" t="s">
        <v>65</v>
      </c>
      <c r="AC16" s="28" t="s">
        <v>94</v>
      </c>
      <c r="AD16" s="144"/>
      <c r="AE16" s="145"/>
      <c r="AF16" s="146"/>
      <c r="AG16" s="147"/>
      <c r="AH16" s="147"/>
      <c r="AI16" s="147"/>
      <c r="AJ16" s="147"/>
      <c r="AK16" s="147"/>
      <c r="AL16" s="148"/>
      <c r="AM16" s="149"/>
      <c r="AN16" s="150"/>
      <c r="AO16" s="151"/>
      <c r="AP16" s="144"/>
      <c r="AQ16" s="152"/>
      <c r="AR16" s="153"/>
      <c r="AS16" s="154"/>
      <c r="BA16" s="26">
        <v>1</v>
      </c>
      <c r="BB16" s="27" t="s">
        <v>65</v>
      </c>
      <c r="BC16" s="28" t="s">
        <v>13</v>
      </c>
      <c r="BD16" s="144"/>
      <c r="BE16" s="145"/>
      <c r="BF16" s="146"/>
      <c r="BG16" s="147"/>
      <c r="BH16" s="147"/>
      <c r="BI16" s="147"/>
      <c r="BJ16" s="147"/>
      <c r="BK16" s="147"/>
      <c r="BL16" s="148"/>
      <c r="BM16" s="149"/>
      <c r="BN16" s="150"/>
      <c r="BO16" s="151"/>
      <c r="BP16" s="144"/>
      <c r="BQ16" s="152"/>
      <c r="BR16" s="153"/>
      <c r="BS16" s="154"/>
    </row>
    <row r="17" spans="1:71" ht="25.95" customHeight="1" x14ac:dyDescent="0.25">
      <c r="A17" s="38">
        <f>IF(Lang='Français (or English)'!$B$38,AA17,BA17)</f>
        <v>2</v>
      </c>
      <c r="B17" s="27" t="str">
        <f>IF(Lang='Français (or English)'!$B$38,AB17,BB17)</f>
        <v>02</v>
      </c>
      <c r="C17" s="39" t="str">
        <f>IF(Lang='Français (or English)'!$B$38,AC17,BC17)</f>
        <v>XXXX-9</v>
      </c>
      <c r="D17" s="40"/>
      <c r="E17" s="41"/>
      <c r="F17" s="40"/>
      <c r="G17" s="42"/>
      <c r="H17" s="42"/>
      <c r="I17" s="42"/>
      <c r="J17" s="42"/>
      <c r="K17" s="42"/>
      <c r="L17" s="43"/>
      <c r="M17" s="41"/>
      <c r="N17" s="44"/>
      <c r="O17" s="45"/>
      <c r="P17" s="40"/>
      <c r="Q17" s="47"/>
      <c r="R17" s="44"/>
      <c r="S17" s="48"/>
      <c r="AA17" s="38">
        <v>2</v>
      </c>
      <c r="AB17" s="27" t="s">
        <v>66</v>
      </c>
      <c r="AC17" s="39" t="s">
        <v>14</v>
      </c>
      <c r="AD17" s="40"/>
      <c r="AE17" s="41"/>
      <c r="AF17" s="40"/>
      <c r="AG17" s="42"/>
      <c r="AH17" s="42"/>
      <c r="AI17" s="42"/>
      <c r="AJ17" s="42"/>
      <c r="AK17" s="42"/>
      <c r="AL17" s="43"/>
      <c r="AM17" s="41"/>
      <c r="AN17" s="44"/>
      <c r="AO17" s="45"/>
      <c r="AP17" s="46"/>
      <c r="AQ17" s="47"/>
      <c r="AR17" s="44"/>
      <c r="AS17" s="48"/>
      <c r="BA17" s="38">
        <v>2</v>
      </c>
      <c r="BB17" s="27" t="s">
        <v>66</v>
      </c>
      <c r="BC17" s="39" t="s">
        <v>14</v>
      </c>
      <c r="BD17" s="155"/>
      <c r="BE17" s="156"/>
      <c r="BF17" s="155"/>
      <c r="BG17" s="157"/>
      <c r="BH17" s="157"/>
      <c r="BI17" s="157"/>
      <c r="BJ17" s="157"/>
      <c r="BK17" s="157"/>
      <c r="BL17" s="158"/>
      <c r="BM17" s="156"/>
      <c r="BN17" s="159"/>
      <c r="BO17" s="160"/>
      <c r="BP17" s="161"/>
      <c r="BQ17" s="162"/>
      <c r="BR17" s="159"/>
      <c r="BS17" s="163"/>
    </row>
    <row r="18" spans="1:71" ht="25.95" customHeight="1" x14ac:dyDescent="0.25">
      <c r="A18" s="38">
        <f>IF(Lang='Français (or English)'!$B$38,AA18,BA18)</f>
        <v>3</v>
      </c>
      <c r="B18" s="27" t="str">
        <f>IF(Lang='Français (or English)'!$B$38,AB18,BB18)</f>
        <v>03</v>
      </c>
      <c r="C18" s="39" t="str">
        <f>IF(Lang='Français (or English)'!$B$38,AC18,BC18)</f>
        <v>XXXX-8</v>
      </c>
      <c r="D18" s="40"/>
      <c r="E18" s="41"/>
      <c r="F18" s="40"/>
      <c r="G18" s="42"/>
      <c r="H18" s="42"/>
      <c r="I18" s="42"/>
      <c r="J18" s="42"/>
      <c r="K18" s="42"/>
      <c r="L18" s="43"/>
      <c r="M18" s="41"/>
      <c r="N18" s="44"/>
      <c r="O18" s="45"/>
      <c r="P18" s="40"/>
      <c r="Q18" s="47"/>
      <c r="R18" s="44"/>
      <c r="S18" s="48"/>
      <c r="AA18" s="38">
        <v>3</v>
      </c>
      <c r="AB18" s="27" t="s">
        <v>67</v>
      </c>
      <c r="AC18" s="39" t="s">
        <v>15</v>
      </c>
      <c r="AD18" s="40"/>
      <c r="AE18" s="41"/>
      <c r="AF18" s="40"/>
      <c r="AG18" s="42"/>
      <c r="AH18" s="42"/>
      <c r="AI18" s="42"/>
      <c r="AJ18" s="42"/>
      <c r="AK18" s="42"/>
      <c r="AL18" s="43"/>
      <c r="AM18" s="41"/>
      <c r="AN18" s="44"/>
      <c r="AO18" s="45"/>
      <c r="AP18" s="46"/>
      <c r="AQ18" s="47"/>
      <c r="AR18" s="44"/>
      <c r="AS18" s="48"/>
      <c r="BA18" s="38">
        <v>3</v>
      </c>
      <c r="BB18" s="27" t="s">
        <v>67</v>
      </c>
      <c r="BC18" s="39" t="s">
        <v>15</v>
      </c>
      <c r="BD18" s="155"/>
      <c r="BE18" s="156"/>
      <c r="BF18" s="155"/>
      <c r="BG18" s="157"/>
      <c r="BH18" s="157"/>
      <c r="BI18" s="157"/>
      <c r="BJ18" s="157"/>
      <c r="BK18" s="157"/>
      <c r="BL18" s="158"/>
      <c r="BM18" s="156"/>
      <c r="BN18" s="159"/>
      <c r="BO18" s="160"/>
      <c r="BP18" s="161"/>
      <c r="BQ18" s="162"/>
      <c r="BR18" s="159"/>
      <c r="BS18" s="163"/>
    </row>
    <row r="19" spans="1:71" ht="25.95" customHeight="1" x14ac:dyDescent="0.25">
      <c r="A19" s="38">
        <f>IF(Lang='Français (or English)'!$B$38,AA19,BA19)</f>
        <v>4</v>
      </c>
      <c r="B19" s="27" t="str">
        <f>IF(Lang='Français (or English)'!$B$38,AB19,BB19)</f>
        <v>04</v>
      </c>
      <c r="C19" s="39" t="str">
        <f>IF(Lang='Français (or English)'!$B$38,AC19,BC19)</f>
        <v>XXXX-7</v>
      </c>
      <c r="D19" s="40"/>
      <c r="E19" s="41"/>
      <c r="F19" s="40"/>
      <c r="G19" s="42"/>
      <c r="H19" s="42"/>
      <c r="I19" s="42"/>
      <c r="J19" s="42"/>
      <c r="K19" s="42"/>
      <c r="L19" s="43"/>
      <c r="M19" s="41"/>
      <c r="N19" s="44"/>
      <c r="O19" s="45"/>
      <c r="P19" s="40"/>
      <c r="Q19" s="47"/>
      <c r="R19" s="44"/>
      <c r="S19" s="48"/>
      <c r="AA19" s="38">
        <v>4</v>
      </c>
      <c r="AB19" s="27" t="s">
        <v>68</v>
      </c>
      <c r="AC19" s="39" t="s">
        <v>16</v>
      </c>
      <c r="AD19" s="40"/>
      <c r="AE19" s="41"/>
      <c r="AF19" s="40"/>
      <c r="AG19" s="42"/>
      <c r="AH19" s="42"/>
      <c r="AI19" s="42"/>
      <c r="AJ19" s="42"/>
      <c r="AK19" s="42"/>
      <c r="AL19" s="43"/>
      <c r="AM19" s="41"/>
      <c r="AN19" s="44"/>
      <c r="AO19" s="45"/>
      <c r="AP19" s="46"/>
      <c r="AQ19" s="47"/>
      <c r="AR19" s="44"/>
      <c r="AS19" s="48"/>
      <c r="BA19" s="38">
        <v>4</v>
      </c>
      <c r="BB19" s="27" t="s">
        <v>68</v>
      </c>
      <c r="BC19" s="39" t="s">
        <v>16</v>
      </c>
      <c r="BD19" s="40"/>
      <c r="BE19" s="41"/>
      <c r="BF19" s="40"/>
      <c r="BG19" s="42"/>
      <c r="BH19" s="42"/>
      <c r="BI19" s="42"/>
      <c r="BJ19" s="42"/>
      <c r="BK19" s="42"/>
      <c r="BL19" s="43"/>
      <c r="BM19" s="41"/>
      <c r="BN19" s="44"/>
      <c r="BO19" s="45"/>
      <c r="BP19" s="46"/>
      <c r="BQ19" s="47"/>
      <c r="BR19" s="44"/>
      <c r="BS19" s="48"/>
    </row>
    <row r="20" spans="1:71" ht="25.95" customHeight="1" x14ac:dyDescent="0.25">
      <c r="A20" s="38">
        <f>IF(Lang='Français (or English)'!$B$38,AA20,BA20)</f>
        <v>5</v>
      </c>
      <c r="B20" s="27" t="str">
        <f>IF(Lang='Français (or English)'!$B$38,AB20,BB20)</f>
        <v>05</v>
      </c>
      <c r="C20" s="39" t="str">
        <f>IF(Lang='Français (or English)'!$B$38,AC20,BC20)</f>
        <v>XXXX-6</v>
      </c>
      <c r="D20" s="40"/>
      <c r="E20" s="41"/>
      <c r="F20" s="40"/>
      <c r="G20" s="42"/>
      <c r="H20" s="42"/>
      <c r="I20" s="42"/>
      <c r="J20" s="42"/>
      <c r="K20" s="42"/>
      <c r="L20" s="43"/>
      <c r="M20" s="41"/>
      <c r="N20" s="44"/>
      <c r="O20" s="45"/>
      <c r="P20" s="40"/>
      <c r="Q20" s="47"/>
      <c r="R20" s="44"/>
      <c r="S20" s="48"/>
      <c r="AA20" s="38">
        <v>5</v>
      </c>
      <c r="AB20" s="27" t="s">
        <v>69</v>
      </c>
      <c r="AC20" s="39" t="s">
        <v>17</v>
      </c>
      <c r="AD20" s="40"/>
      <c r="AE20" s="41"/>
      <c r="AF20" s="40"/>
      <c r="AG20" s="42"/>
      <c r="AH20" s="42"/>
      <c r="AI20" s="42"/>
      <c r="AJ20" s="42"/>
      <c r="AK20" s="42"/>
      <c r="AL20" s="43"/>
      <c r="AM20" s="41"/>
      <c r="AN20" s="44"/>
      <c r="AO20" s="45"/>
      <c r="AP20" s="46"/>
      <c r="AQ20" s="47"/>
      <c r="AR20" s="44"/>
      <c r="AS20" s="48"/>
      <c r="BA20" s="38">
        <v>5</v>
      </c>
      <c r="BB20" s="27" t="s">
        <v>69</v>
      </c>
      <c r="BC20" s="39" t="s">
        <v>17</v>
      </c>
      <c r="BD20" s="40"/>
      <c r="BE20" s="41"/>
      <c r="BF20" s="40"/>
      <c r="BG20" s="42"/>
      <c r="BH20" s="42"/>
      <c r="BI20" s="42"/>
      <c r="BJ20" s="42"/>
      <c r="BK20" s="42"/>
      <c r="BL20" s="43"/>
      <c r="BM20" s="41"/>
      <c r="BN20" s="44"/>
      <c r="BO20" s="45"/>
      <c r="BP20" s="46"/>
      <c r="BQ20" s="47"/>
      <c r="BR20" s="44"/>
      <c r="BS20" s="48"/>
    </row>
    <row r="21" spans="1:71" ht="25.95" customHeight="1" x14ac:dyDescent="0.25">
      <c r="A21" s="38">
        <f>IF(Lang='Français (or English)'!$B$38,AA21,BA21)</f>
        <v>6</v>
      </c>
      <c r="B21" s="27" t="str">
        <f>IF(Lang='Français (or English)'!$B$38,AB21,BB21)</f>
        <v>06</v>
      </c>
      <c r="C21" s="39" t="str">
        <f>IF(Lang='Français (or English)'!$B$38,AC21,BC21)</f>
        <v>XXXX-5</v>
      </c>
      <c r="D21" s="40"/>
      <c r="E21" s="41"/>
      <c r="F21" s="40"/>
      <c r="G21" s="42"/>
      <c r="H21" s="42"/>
      <c r="I21" s="42"/>
      <c r="J21" s="42"/>
      <c r="K21" s="42"/>
      <c r="L21" s="43"/>
      <c r="M21" s="41"/>
      <c r="N21" s="44"/>
      <c r="O21" s="45"/>
      <c r="P21" s="40"/>
      <c r="Q21" s="47"/>
      <c r="R21" s="44"/>
      <c r="S21" s="48"/>
      <c r="AA21" s="38">
        <v>6</v>
      </c>
      <c r="AB21" s="27" t="s">
        <v>70</v>
      </c>
      <c r="AC21" s="39" t="s">
        <v>18</v>
      </c>
      <c r="AD21" s="40"/>
      <c r="AE21" s="41"/>
      <c r="AF21" s="40"/>
      <c r="AG21" s="42"/>
      <c r="AH21" s="42"/>
      <c r="AI21" s="42"/>
      <c r="AJ21" s="42"/>
      <c r="AK21" s="42"/>
      <c r="AL21" s="43"/>
      <c r="AM21" s="41"/>
      <c r="AN21" s="44"/>
      <c r="AO21" s="45"/>
      <c r="AP21" s="46"/>
      <c r="AQ21" s="47"/>
      <c r="AR21" s="44"/>
      <c r="AS21" s="48"/>
      <c r="BA21" s="38">
        <v>6</v>
      </c>
      <c r="BB21" s="27" t="s">
        <v>70</v>
      </c>
      <c r="BC21" s="39" t="s">
        <v>18</v>
      </c>
      <c r="BD21" s="40"/>
      <c r="BE21" s="41"/>
      <c r="BF21" s="40"/>
      <c r="BG21" s="42"/>
      <c r="BH21" s="42"/>
      <c r="BI21" s="42"/>
      <c r="BJ21" s="42"/>
      <c r="BK21" s="42"/>
      <c r="BL21" s="43"/>
      <c r="BM21" s="41"/>
      <c r="BN21" s="44"/>
      <c r="BO21" s="45"/>
      <c r="BP21" s="46"/>
      <c r="BQ21" s="47"/>
      <c r="BR21" s="44"/>
      <c r="BS21" s="48"/>
    </row>
    <row r="22" spans="1:71" ht="25.95" customHeight="1" x14ac:dyDescent="0.25">
      <c r="A22" s="38">
        <f>IF(Lang='Français (or English)'!$B$38,AA22,BA22)</f>
        <v>7</v>
      </c>
      <c r="B22" s="27" t="str">
        <f>IF(Lang='Français (or English)'!$B$38,AB22,BB22)</f>
        <v>07</v>
      </c>
      <c r="C22" s="39" t="str">
        <f>IF(Lang='Français (or English)'!$B$38,AC22,BC22)</f>
        <v>XXXX-4</v>
      </c>
      <c r="D22" s="40"/>
      <c r="E22" s="41"/>
      <c r="F22" s="40"/>
      <c r="G22" s="42"/>
      <c r="H22" s="42"/>
      <c r="I22" s="42"/>
      <c r="J22" s="42"/>
      <c r="K22" s="42"/>
      <c r="L22" s="43"/>
      <c r="M22" s="41"/>
      <c r="N22" s="44"/>
      <c r="O22" s="45"/>
      <c r="P22" s="40"/>
      <c r="Q22" s="47"/>
      <c r="R22" s="44"/>
      <c r="S22" s="48"/>
      <c r="AA22" s="38">
        <v>7</v>
      </c>
      <c r="AB22" s="27" t="s">
        <v>71</v>
      </c>
      <c r="AC22" s="39" t="s">
        <v>19</v>
      </c>
      <c r="AD22" s="40"/>
      <c r="AE22" s="41"/>
      <c r="AF22" s="40"/>
      <c r="AG22" s="42"/>
      <c r="AH22" s="42"/>
      <c r="AI22" s="42"/>
      <c r="AJ22" s="42"/>
      <c r="AK22" s="42"/>
      <c r="AL22" s="43"/>
      <c r="AM22" s="41"/>
      <c r="AN22" s="44"/>
      <c r="AO22" s="45"/>
      <c r="AP22" s="46"/>
      <c r="AQ22" s="47"/>
      <c r="AR22" s="44"/>
      <c r="AS22" s="48"/>
      <c r="BA22" s="38">
        <v>7</v>
      </c>
      <c r="BB22" s="27" t="s">
        <v>71</v>
      </c>
      <c r="BC22" s="39" t="s">
        <v>19</v>
      </c>
      <c r="BD22" s="40"/>
      <c r="BE22" s="41"/>
      <c r="BF22" s="40"/>
      <c r="BG22" s="42"/>
      <c r="BH22" s="42"/>
      <c r="BI22" s="42"/>
      <c r="BJ22" s="42"/>
      <c r="BK22" s="42"/>
      <c r="BL22" s="43"/>
      <c r="BM22" s="41"/>
      <c r="BN22" s="44"/>
      <c r="BO22" s="45"/>
      <c r="BP22" s="46"/>
      <c r="BQ22" s="47"/>
      <c r="BR22" s="44"/>
      <c r="BS22" s="48"/>
    </row>
    <row r="23" spans="1:71" ht="25.95" customHeight="1" x14ac:dyDescent="0.25">
      <c r="A23" s="38">
        <f>IF(Lang='Français (or English)'!$B$38,AA23,BA23)</f>
        <v>8</v>
      </c>
      <c r="B23" s="27" t="str">
        <f>IF(Lang='Français (or English)'!$B$38,AB23,BB23)</f>
        <v>08</v>
      </c>
      <c r="C23" s="39" t="str">
        <f>IF(Lang='Français (or English)'!$B$38,AC23,BC23)</f>
        <v>XXXX-3</v>
      </c>
      <c r="D23" s="40"/>
      <c r="E23" s="41"/>
      <c r="F23" s="40"/>
      <c r="G23" s="42"/>
      <c r="H23" s="42"/>
      <c r="I23" s="42"/>
      <c r="J23" s="42"/>
      <c r="K23" s="42"/>
      <c r="L23" s="43"/>
      <c r="M23" s="41"/>
      <c r="N23" s="44"/>
      <c r="O23" s="45"/>
      <c r="P23" s="40"/>
      <c r="Q23" s="47"/>
      <c r="R23" s="44"/>
      <c r="S23" s="48"/>
      <c r="AA23" s="38">
        <v>8</v>
      </c>
      <c r="AB23" s="27" t="s">
        <v>72</v>
      </c>
      <c r="AC23" s="39" t="s">
        <v>20</v>
      </c>
      <c r="AD23" s="40"/>
      <c r="AE23" s="41"/>
      <c r="AF23" s="40"/>
      <c r="AG23" s="42"/>
      <c r="AH23" s="42"/>
      <c r="AI23" s="42"/>
      <c r="AJ23" s="42"/>
      <c r="AK23" s="42"/>
      <c r="AL23" s="43"/>
      <c r="AM23" s="41"/>
      <c r="AN23" s="44"/>
      <c r="AO23" s="45"/>
      <c r="AP23" s="46"/>
      <c r="AQ23" s="47"/>
      <c r="AR23" s="44"/>
      <c r="AS23" s="48"/>
      <c r="BA23" s="38">
        <v>8</v>
      </c>
      <c r="BB23" s="27" t="s">
        <v>72</v>
      </c>
      <c r="BC23" s="39" t="s">
        <v>20</v>
      </c>
      <c r="BD23" s="40"/>
      <c r="BE23" s="41"/>
      <c r="BF23" s="40"/>
      <c r="BG23" s="42"/>
      <c r="BH23" s="42"/>
      <c r="BI23" s="42"/>
      <c r="BJ23" s="42"/>
      <c r="BK23" s="42"/>
      <c r="BL23" s="43"/>
      <c r="BM23" s="41"/>
      <c r="BN23" s="44"/>
      <c r="BO23" s="45"/>
      <c r="BP23" s="46"/>
      <c r="BQ23" s="47"/>
      <c r="BR23" s="44"/>
      <c r="BS23" s="48"/>
    </row>
    <row r="24" spans="1:71" ht="25.95" customHeight="1" x14ac:dyDescent="0.25">
      <c r="A24" s="38">
        <f>IF(Lang='Français (or English)'!$B$38,AA24,BA24)</f>
        <v>9</v>
      </c>
      <c r="B24" s="27" t="str">
        <f>IF(Lang='Français (or English)'!$B$38,AB24,BB24)</f>
        <v>09</v>
      </c>
      <c r="C24" s="39" t="str">
        <f>IF(Lang='Français (or English)'!$B$38,AC24,BC24)</f>
        <v>XXXX-2</v>
      </c>
      <c r="D24" s="40"/>
      <c r="E24" s="41"/>
      <c r="F24" s="40"/>
      <c r="G24" s="42"/>
      <c r="H24" s="42"/>
      <c r="I24" s="42"/>
      <c r="J24" s="42"/>
      <c r="K24" s="42"/>
      <c r="L24" s="49"/>
      <c r="M24" s="41"/>
      <c r="N24" s="44"/>
      <c r="O24" s="45"/>
      <c r="P24" s="40"/>
      <c r="Q24" s="47"/>
      <c r="R24" s="44"/>
      <c r="S24" s="48"/>
      <c r="AA24" s="38">
        <v>9</v>
      </c>
      <c r="AB24" s="27" t="s">
        <v>73</v>
      </c>
      <c r="AC24" s="39" t="s">
        <v>21</v>
      </c>
      <c r="AD24" s="40"/>
      <c r="AE24" s="41"/>
      <c r="AF24" s="40"/>
      <c r="AG24" s="42"/>
      <c r="AH24" s="42"/>
      <c r="AI24" s="42"/>
      <c r="AJ24" s="42"/>
      <c r="AK24" s="42"/>
      <c r="AL24" s="49"/>
      <c r="AM24" s="41"/>
      <c r="AN24" s="44"/>
      <c r="AO24" s="45"/>
      <c r="AP24" s="46"/>
      <c r="AQ24" s="47"/>
      <c r="AR24" s="44"/>
      <c r="AS24" s="48"/>
      <c r="BA24" s="38">
        <v>9</v>
      </c>
      <c r="BB24" s="27" t="s">
        <v>73</v>
      </c>
      <c r="BC24" s="39" t="s">
        <v>21</v>
      </c>
      <c r="BD24" s="40"/>
      <c r="BE24" s="41"/>
      <c r="BF24" s="40"/>
      <c r="BG24" s="42"/>
      <c r="BH24" s="42"/>
      <c r="BI24" s="42"/>
      <c r="BJ24" s="42"/>
      <c r="BK24" s="42"/>
      <c r="BL24" s="49"/>
      <c r="BM24" s="41"/>
      <c r="BN24" s="44"/>
      <c r="BO24" s="45"/>
      <c r="BP24" s="46"/>
      <c r="BQ24" s="47"/>
      <c r="BR24" s="44"/>
      <c r="BS24" s="48"/>
    </row>
    <row r="25" spans="1:71" ht="25.95" customHeight="1" x14ac:dyDescent="0.25">
      <c r="A25" s="38">
        <f>IF(Lang='Français (or English)'!$B$38,AA25,BA25)</f>
        <v>10</v>
      </c>
      <c r="B25" s="27" t="str">
        <f>IF(Lang='Français (or English)'!$B$38,AB25,BB25)</f>
        <v>10</v>
      </c>
      <c r="C25" s="39" t="str">
        <f>IF(Lang='Français (or English)'!$B$38,AC25,BC25)</f>
        <v>XXXX-1</v>
      </c>
      <c r="D25" s="40"/>
      <c r="E25" s="41"/>
      <c r="F25" s="40"/>
      <c r="G25" s="42"/>
      <c r="H25" s="42"/>
      <c r="I25" s="42"/>
      <c r="J25" s="42"/>
      <c r="K25" s="42"/>
      <c r="L25" s="49"/>
      <c r="M25" s="41"/>
      <c r="N25" s="44"/>
      <c r="O25" s="45"/>
      <c r="P25" s="40"/>
      <c r="Q25" s="47"/>
      <c r="R25" s="44"/>
      <c r="S25" s="48"/>
      <c r="AA25" s="38">
        <v>10</v>
      </c>
      <c r="AB25" s="27" t="s">
        <v>74</v>
      </c>
      <c r="AC25" s="39" t="s">
        <v>22</v>
      </c>
      <c r="AD25" s="40"/>
      <c r="AE25" s="41"/>
      <c r="AF25" s="40"/>
      <c r="AG25" s="42"/>
      <c r="AH25" s="42"/>
      <c r="AI25" s="42"/>
      <c r="AJ25" s="42"/>
      <c r="AK25" s="42"/>
      <c r="AL25" s="49"/>
      <c r="AM25" s="41"/>
      <c r="AN25" s="44"/>
      <c r="AO25" s="45"/>
      <c r="AP25" s="46"/>
      <c r="AQ25" s="47"/>
      <c r="AR25" s="44"/>
      <c r="AS25" s="48"/>
      <c r="BA25" s="38">
        <v>10</v>
      </c>
      <c r="BB25" s="27" t="s">
        <v>74</v>
      </c>
      <c r="BC25" s="39" t="s">
        <v>22</v>
      </c>
      <c r="BD25" s="40"/>
      <c r="BE25" s="41"/>
      <c r="BF25" s="40"/>
      <c r="BG25" s="42"/>
      <c r="BH25" s="42"/>
      <c r="BI25" s="42"/>
      <c r="BJ25" s="42"/>
      <c r="BK25" s="42"/>
      <c r="BL25" s="49"/>
      <c r="BM25" s="41"/>
      <c r="BN25" s="44"/>
      <c r="BO25" s="45"/>
      <c r="BP25" s="46"/>
      <c r="BQ25" s="47"/>
      <c r="BR25" s="44"/>
      <c r="BS25" s="48"/>
    </row>
    <row r="26" spans="1:71" ht="25.95" customHeight="1" thickBot="1" x14ac:dyDescent="0.3">
      <c r="A26" s="50">
        <f>IF(Lang='Français (or English)'!$B$38,AA26,BA26)</f>
        <v>11</v>
      </c>
      <c r="B26" s="27" t="str">
        <f>IF(Lang='Français (or English)'!$B$38,AB26,BB26)</f>
        <v>11</v>
      </c>
      <c r="C26" s="51" t="str">
        <f>IF(Lang='Français (or English)'!$B$38,AC26,BC26)</f>
        <v>XXXX</v>
      </c>
      <c r="D26" s="52"/>
      <c r="E26" s="53"/>
      <c r="F26" s="52"/>
      <c r="G26" s="54"/>
      <c r="H26" s="54"/>
      <c r="I26" s="54"/>
      <c r="J26" s="54"/>
      <c r="K26" s="54"/>
      <c r="L26" s="55"/>
      <c r="M26" s="53"/>
      <c r="N26" s="56"/>
      <c r="O26" s="57"/>
      <c r="P26" s="52"/>
      <c r="Q26" s="59"/>
      <c r="R26" s="60"/>
      <c r="S26" s="61"/>
      <c r="AA26" s="50">
        <v>11</v>
      </c>
      <c r="AB26" s="27" t="s">
        <v>75</v>
      </c>
      <c r="AC26" s="51" t="s">
        <v>23</v>
      </c>
      <c r="AD26" s="52"/>
      <c r="AE26" s="53"/>
      <c r="AF26" s="52"/>
      <c r="AG26" s="54"/>
      <c r="AH26" s="54"/>
      <c r="AI26" s="54"/>
      <c r="AJ26" s="54"/>
      <c r="AK26" s="54"/>
      <c r="AL26" s="55"/>
      <c r="AM26" s="53"/>
      <c r="AN26" s="56"/>
      <c r="AO26" s="57"/>
      <c r="AP26" s="58"/>
      <c r="AQ26" s="59"/>
      <c r="AR26" s="60"/>
      <c r="AS26" s="61"/>
      <c r="BA26" s="50">
        <v>11</v>
      </c>
      <c r="BB26" s="27" t="s">
        <v>75</v>
      </c>
      <c r="BC26" s="51" t="s">
        <v>23</v>
      </c>
      <c r="BD26" s="52"/>
      <c r="BE26" s="53"/>
      <c r="BF26" s="52"/>
      <c r="BG26" s="54"/>
      <c r="BH26" s="54"/>
      <c r="BI26" s="54"/>
      <c r="BJ26" s="54"/>
      <c r="BK26" s="54"/>
      <c r="BL26" s="55"/>
      <c r="BM26" s="53"/>
      <c r="BN26" s="56"/>
      <c r="BO26" s="57"/>
      <c r="BP26" s="58"/>
      <c r="BQ26" s="59"/>
      <c r="BR26" s="60"/>
      <c r="BS26" s="61"/>
    </row>
    <row r="27" spans="1:71" ht="25.95" customHeight="1" thickTop="1" thickBot="1" x14ac:dyDescent="0.3">
      <c r="A27" s="62">
        <f>IF(Lang='Français (or English)'!$B$38,AA27,BA27)</f>
        <v>12</v>
      </c>
      <c r="B27" s="63">
        <f>IF(Lang='Français (or English)'!$B$38,AB27,BB27)</f>
        <v>99</v>
      </c>
      <c r="C27" s="64" t="str">
        <f>IF(Lang='Français (or English)'!$B$38,AC27,BC27)</f>
        <v>Total</v>
      </c>
      <c r="D27" s="65"/>
      <c r="E27" s="66"/>
      <c r="F27" s="67"/>
      <c r="G27" s="68"/>
      <c r="H27" s="68"/>
      <c r="I27" s="68"/>
      <c r="J27" s="68"/>
      <c r="K27" s="68"/>
      <c r="L27" s="68"/>
      <c r="M27" s="187"/>
      <c r="N27" s="188"/>
      <c r="O27" s="189"/>
      <c r="P27" s="65"/>
      <c r="Q27" s="97"/>
      <c r="R27" s="188"/>
      <c r="S27" s="191"/>
      <c r="AA27" s="62">
        <v>12</v>
      </c>
      <c r="AB27" s="63">
        <v>99</v>
      </c>
      <c r="AC27" s="64" t="s">
        <v>2</v>
      </c>
      <c r="AD27" s="65"/>
      <c r="AE27" s="66"/>
      <c r="AF27" s="67"/>
      <c r="AG27" s="68"/>
      <c r="AH27" s="68"/>
      <c r="AI27" s="68"/>
      <c r="AJ27" s="68"/>
      <c r="AK27" s="68"/>
      <c r="AL27" s="68"/>
      <c r="AM27" s="69"/>
      <c r="AN27" s="70"/>
      <c r="AO27" s="71"/>
      <c r="AP27" s="72"/>
      <c r="AQ27" s="73"/>
      <c r="AR27" s="70"/>
      <c r="AS27" s="74"/>
      <c r="BA27" s="62">
        <v>12</v>
      </c>
      <c r="BB27" s="63">
        <v>99</v>
      </c>
      <c r="BC27" s="64" t="s">
        <v>2</v>
      </c>
      <c r="BD27" s="65"/>
      <c r="BE27" s="66"/>
      <c r="BF27" s="67"/>
      <c r="BG27" s="68"/>
      <c r="BH27" s="68"/>
      <c r="BI27" s="68"/>
      <c r="BJ27" s="68"/>
      <c r="BK27" s="68"/>
      <c r="BL27" s="68"/>
      <c r="BM27" s="69"/>
      <c r="BN27" s="70"/>
      <c r="BO27" s="71"/>
      <c r="BP27" s="72"/>
      <c r="BQ27" s="73"/>
      <c r="BR27" s="70"/>
      <c r="BS27" s="74"/>
    </row>
    <row r="28" spans="1:71" x14ac:dyDescent="0.25">
      <c r="A28" s="137" t="str">
        <f>IF(Lang='Français (or English)'!$B$38,AA28,BA28)</f>
        <v>Note 1 : Inclut les frais de règlement alloués, mais exclut les frais de règlement non alloués.</v>
      </c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4"/>
      <c r="N28" s="5"/>
      <c r="O28" s="5"/>
      <c r="P28" s="5"/>
      <c r="Q28" s="190"/>
      <c r="R28" s="190"/>
      <c r="S28" s="5"/>
      <c r="AA28" s="137" t="s">
        <v>110</v>
      </c>
      <c r="AB28" s="4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4"/>
      <c r="AN28" s="5"/>
      <c r="AO28" s="5"/>
      <c r="AP28" s="5"/>
      <c r="AQ28" s="5"/>
      <c r="AR28" s="5"/>
      <c r="AS28" s="5"/>
      <c r="BA28" s="4" t="s">
        <v>101</v>
      </c>
      <c r="BB28" s="4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4"/>
      <c r="BN28" s="5"/>
      <c r="BO28" s="5"/>
      <c r="BP28" s="5"/>
      <c r="BQ28" s="5"/>
      <c r="BR28" s="5"/>
      <c r="BS28" s="5"/>
    </row>
    <row r="50" spans="1:53" hidden="1" x14ac:dyDescent="0.25">
      <c r="A50" s="137" t="str">
        <f>IF(Lang='Français (or English)'!$B$38,AA50,BA50)</f>
        <v>Année de survenance</v>
      </c>
      <c r="AA50" s="1" t="s">
        <v>99</v>
      </c>
      <c r="BA50" s="1" t="s">
        <v>28</v>
      </c>
    </row>
    <row r="51" spans="1:53" hidden="1" x14ac:dyDescent="0.25">
      <c r="A51" s="137" t="str">
        <f>IF(Lang='Français (or English)'!$B$38,AA51,BA51)</f>
        <v>Année de souscription</v>
      </c>
      <c r="AA51" s="1" t="s">
        <v>100</v>
      </c>
      <c r="BA51" s="1" t="s">
        <v>29</v>
      </c>
    </row>
  </sheetData>
  <mergeCells count="80">
    <mergeCell ref="G8:J8"/>
    <mergeCell ref="AG8:AJ8"/>
    <mergeCell ref="BG8:BJ8"/>
    <mergeCell ref="G5:J5"/>
    <mergeCell ref="AG5:AJ5"/>
    <mergeCell ref="BG5:BJ5"/>
    <mergeCell ref="G6:J6"/>
    <mergeCell ref="AG6:AJ6"/>
    <mergeCell ref="BG6:BJ6"/>
    <mergeCell ref="G7:J7"/>
    <mergeCell ref="L7:P7"/>
    <mergeCell ref="AG7:AJ7"/>
    <mergeCell ref="AL7:AP7"/>
    <mergeCell ref="BG7:BJ7"/>
    <mergeCell ref="BN11:BO11"/>
    <mergeCell ref="G9:J9"/>
    <mergeCell ref="AG9:AJ9"/>
    <mergeCell ref="BG9:BJ9"/>
    <mergeCell ref="D11:E11"/>
    <mergeCell ref="F11:M11"/>
    <mergeCell ref="N11:O11"/>
    <mergeCell ref="P11:Q11"/>
    <mergeCell ref="R11:S11"/>
    <mergeCell ref="AD11:AE11"/>
    <mergeCell ref="AF11:AM11"/>
    <mergeCell ref="Q12:Q13"/>
    <mergeCell ref="BP11:BQ11"/>
    <mergeCell ref="BR11:BS11"/>
    <mergeCell ref="A12:A15"/>
    <mergeCell ref="B12:B15"/>
    <mergeCell ref="C12:C13"/>
    <mergeCell ref="D12:D13"/>
    <mergeCell ref="E12:E13"/>
    <mergeCell ref="F12:F13"/>
    <mergeCell ref="G12:I12"/>
    <mergeCell ref="J12:J13"/>
    <mergeCell ref="AN11:AO11"/>
    <mergeCell ref="AP11:AQ11"/>
    <mergeCell ref="AR11:AS11"/>
    <mergeCell ref="BD11:BE11"/>
    <mergeCell ref="BF11:BM11"/>
    <mergeCell ref="K12:L12"/>
    <mergeCell ref="M12:M13"/>
    <mergeCell ref="N12:N13"/>
    <mergeCell ref="O12:O13"/>
    <mergeCell ref="P12:P13"/>
    <mergeCell ref="AM12:AM13"/>
    <mergeCell ref="R12:R13"/>
    <mergeCell ref="S12:S13"/>
    <mergeCell ref="AA12:AA15"/>
    <mergeCell ref="AB12:AB15"/>
    <mergeCell ref="AC12:AC13"/>
    <mergeCell ref="AD12:AD13"/>
    <mergeCell ref="AE12:AE13"/>
    <mergeCell ref="AF12:AF13"/>
    <mergeCell ref="AG12:AI12"/>
    <mergeCell ref="AJ12:AJ13"/>
    <mergeCell ref="AK12:AL12"/>
    <mergeCell ref="BF12:BF13"/>
    <mergeCell ref="AN12:AN13"/>
    <mergeCell ref="AO12:AO13"/>
    <mergeCell ref="AP12:AP13"/>
    <mergeCell ref="AQ12:AQ13"/>
    <mergeCell ref="AR12:AR13"/>
    <mergeCell ref="AS12:AS13"/>
    <mergeCell ref="BA12:BA15"/>
    <mergeCell ref="BB12:BB15"/>
    <mergeCell ref="BC12:BC13"/>
    <mergeCell ref="BD12:BD13"/>
    <mergeCell ref="BE12:BE13"/>
    <mergeCell ref="BP12:BP13"/>
    <mergeCell ref="BQ12:BQ13"/>
    <mergeCell ref="BR12:BR13"/>
    <mergeCell ref="BS12:BS13"/>
    <mergeCell ref="BG12:BI12"/>
    <mergeCell ref="BJ12:BJ13"/>
    <mergeCell ref="BK12:BL12"/>
    <mergeCell ref="BM12:BM13"/>
    <mergeCell ref="BN12:BN13"/>
    <mergeCell ref="BO12:BO13"/>
  </mergeCells>
  <dataValidations disablePrompts="1" count="2">
    <dataValidation type="list" allowBlank="1" showInputMessage="1" showErrorMessage="1" sqref="AG7:AJ7" xr:uid="{72D6BFB2-A5D7-4D89-9E89-8E5ECF884BFF}">
      <formula1>$A$50:$A$52</formula1>
    </dataValidation>
    <dataValidation type="list" allowBlank="1" showInputMessage="1" showErrorMessage="1" sqref="BG7:BJ7 G7:J7" xr:uid="{3671BBFB-788E-4945-89BB-3D8313CB0740}">
      <formula1>$A$50:$A$51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76714-40B5-46D9-B0C1-99D794758C3F}">
  <dimension ref="A1:BS51"/>
  <sheetViews>
    <sheetView showGridLines="0" zoomScale="80" zoomScaleNormal="80" workbookViewId="0"/>
  </sheetViews>
  <sheetFormatPr baseColWidth="10" defaultRowHeight="13.8" x14ac:dyDescent="0.25"/>
  <cols>
    <col min="1" max="1" width="8.5" customWidth="1"/>
    <col min="2" max="2" width="8.59765625" customWidth="1"/>
    <col min="3" max="3" width="14.8984375" customWidth="1"/>
    <col min="6" max="6" width="13.69921875" customWidth="1"/>
    <col min="10" max="10" width="12.09765625" customWidth="1"/>
    <col min="14" max="15" width="14.8984375" customWidth="1"/>
    <col min="18" max="19" width="12.5" customWidth="1"/>
    <col min="26" max="26" width="11" customWidth="1"/>
    <col min="27" max="27" width="8.09765625" hidden="1" customWidth="1"/>
    <col min="28" max="71" width="11" hidden="1" customWidth="1"/>
    <col min="72" max="72" width="11" customWidth="1"/>
  </cols>
  <sheetData>
    <row r="1" spans="1:71" x14ac:dyDescent="0.25"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</row>
    <row r="2" spans="1:71" x14ac:dyDescent="0.25"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</row>
    <row r="3" spans="1:71" ht="21" x14ac:dyDescent="0.25">
      <c r="A3" s="2" t="str">
        <f>IF(Lang='Français (or English)'!$B$38,AA3,BA3)</f>
        <v>Tableau d'analyse des sinistres non payés et du rapport sinistres-primes</v>
      </c>
      <c r="B3" s="2"/>
      <c r="C3" s="3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40"/>
      <c r="Q3" s="140"/>
      <c r="R3" s="140"/>
      <c r="S3" s="138"/>
      <c r="AA3" s="136" t="s">
        <v>143</v>
      </c>
      <c r="AB3" s="2"/>
      <c r="AC3" s="3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5"/>
      <c r="AQ3" s="5"/>
      <c r="AR3" s="5"/>
      <c r="AS3" s="4"/>
      <c r="BA3" s="2" t="s">
        <v>77</v>
      </c>
      <c r="BB3" s="2"/>
      <c r="BC3" s="3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40"/>
      <c r="BQ3" s="140"/>
      <c r="BR3" s="140"/>
      <c r="BS3" s="138"/>
    </row>
    <row r="4" spans="1:71" ht="21" x14ac:dyDescent="0.25">
      <c r="A4" s="164" t="str">
        <f>IF(Lang='Français (or English)'!$B$38,AA4,BA4)</f>
        <v>(Tous les montants sont sur une base brute et sont en milliers de $)</v>
      </c>
      <c r="B4" s="164"/>
      <c r="C4" s="3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40"/>
      <c r="Q4" s="140"/>
      <c r="R4" s="140"/>
      <c r="S4" s="138"/>
      <c r="AA4" s="164" t="s">
        <v>98</v>
      </c>
      <c r="AB4" s="164"/>
      <c r="AC4" s="3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4"/>
      <c r="AO4" s="4"/>
      <c r="AP4" s="5"/>
      <c r="AQ4" s="5"/>
      <c r="AR4" s="5"/>
      <c r="AS4" s="4"/>
      <c r="BA4" s="164" t="s">
        <v>96</v>
      </c>
      <c r="BB4" s="164"/>
      <c r="BC4" s="3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40"/>
      <c r="BQ4" s="140"/>
      <c r="BR4" s="140"/>
      <c r="BS4" s="138"/>
    </row>
    <row r="5" spans="1:71" ht="15.6" x14ac:dyDescent="0.3">
      <c r="A5" s="164"/>
      <c r="B5" s="164"/>
      <c r="C5" s="6" t="str">
        <f>IF(Lang='Français (or English)'!$B$38,AC5,BC5)</f>
        <v>Catégorie d'assurance:</v>
      </c>
      <c r="D5" s="7"/>
      <c r="E5" s="7"/>
      <c r="F5" s="7"/>
      <c r="G5" s="297" t="s">
        <v>2</v>
      </c>
      <c r="H5" s="298"/>
      <c r="I5" s="298"/>
      <c r="J5" s="298"/>
      <c r="K5" s="138"/>
      <c r="L5" s="138"/>
      <c r="M5" s="138"/>
      <c r="N5" s="138"/>
      <c r="O5" s="138"/>
      <c r="P5" s="138"/>
      <c r="Q5" s="138"/>
      <c r="R5" s="140"/>
      <c r="S5" s="140"/>
      <c r="AA5" s="164"/>
      <c r="AB5" s="164"/>
      <c r="AC5" s="6" t="s">
        <v>111</v>
      </c>
      <c r="AD5" s="7"/>
      <c r="AE5" s="7"/>
      <c r="AF5" s="7"/>
      <c r="AG5" s="297" t="s">
        <v>2</v>
      </c>
      <c r="AH5" s="298"/>
      <c r="AI5" s="298"/>
      <c r="AJ5" s="298"/>
      <c r="AK5" s="138"/>
      <c r="AL5" s="138"/>
      <c r="AM5" s="138"/>
      <c r="AN5" s="4"/>
      <c r="AO5" s="4"/>
      <c r="AP5" s="4"/>
      <c r="AQ5" s="4"/>
      <c r="AR5" s="5"/>
      <c r="AS5" s="5"/>
      <c r="BA5" s="164"/>
      <c r="BB5" s="164"/>
      <c r="BC5" s="6" t="s">
        <v>38</v>
      </c>
      <c r="BD5" s="7"/>
      <c r="BE5" s="7"/>
      <c r="BF5" s="7"/>
      <c r="BG5" s="297" t="s">
        <v>2</v>
      </c>
      <c r="BH5" s="298"/>
      <c r="BI5" s="298"/>
      <c r="BJ5" s="298"/>
      <c r="BK5" s="138"/>
      <c r="BL5" s="138"/>
      <c r="BM5" s="138"/>
      <c r="BN5" s="138"/>
      <c r="BO5" s="138"/>
      <c r="BP5" s="138"/>
      <c r="BQ5" s="138"/>
      <c r="BR5" s="140"/>
      <c r="BS5" s="140"/>
    </row>
    <row r="6" spans="1:71" ht="15.6" x14ac:dyDescent="0.3">
      <c r="A6" s="138"/>
      <c r="B6" s="138"/>
      <c r="C6" s="6" t="str">
        <f>IF(Lang='Français (or English)'!$B$38,AC6,BC6)</f>
        <v>Catégorie de l'actuaire:</v>
      </c>
      <c r="D6" s="7"/>
      <c r="E6" s="7"/>
      <c r="F6" s="7"/>
      <c r="G6" s="297" t="s">
        <v>2</v>
      </c>
      <c r="H6" s="298"/>
      <c r="I6" s="298"/>
      <c r="J6" s="298"/>
      <c r="K6" s="138"/>
      <c r="L6" s="138"/>
      <c r="M6" s="138"/>
      <c r="N6" s="138"/>
      <c r="O6" s="138"/>
      <c r="P6" s="138"/>
      <c r="Q6" s="138"/>
      <c r="R6" s="140"/>
      <c r="S6" s="140"/>
      <c r="AA6" s="138"/>
      <c r="AB6" s="138"/>
      <c r="AC6" s="6" t="s">
        <v>83</v>
      </c>
      <c r="AD6" s="7"/>
      <c r="AE6" s="7"/>
      <c r="AF6" s="7"/>
      <c r="AG6" s="297" t="s">
        <v>2</v>
      </c>
      <c r="AH6" s="298"/>
      <c r="AI6" s="298"/>
      <c r="AJ6" s="298"/>
      <c r="AK6" s="138"/>
      <c r="AL6" s="138"/>
      <c r="AM6" s="138"/>
      <c r="AN6" s="4"/>
      <c r="AO6" s="4"/>
      <c r="AP6" s="4"/>
      <c r="AQ6" s="4"/>
      <c r="AR6" s="5"/>
      <c r="AS6" s="5"/>
      <c r="BA6" s="138"/>
      <c r="BB6" s="138"/>
      <c r="BC6" s="6" t="s">
        <v>76</v>
      </c>
      <c r="BD6" s="7"/>
      <c r="BE6" s="7"/>
      <c r="BF6" s="7"/>
      <c r="BG6" s="297" t="s">
        <v>2</v>
      </c>
      <c r="BH6" s="298"/>
      <c r="BI6" s="298"/>
      <c r="BJ6" s="298"/>
      <c r="BK6" s="138"/>
      <c r="BL6" s="138"/>
      <c r="BM6" s="138"/>
      <c r="BN6" s="138"/>
      <c r="BO6" s="138"/>
      <c r="BP6" s="138"/>
      <c r="BQ6" s="138"/>
      <c r="BR6" s="140"/>
      <c r="BS6" s="140"/>
    </row>
    <row r="7" spans="1:71" ht="15.6" x14ac:dyDescent="0.3">
      <c r="A7" s="138"/>
      <c r="B7" s="138"/>
      <c r="C7" s="6" t="str">
        <f>IF(Lang='Français (or English)'!$B$38,AC7,BC7)</f>
        <v>Base de présentation des données:</v>
      </c>
      <c r="D7" s="7"/>
      <c r="E7" s="7"/>
      <c r="F7" s="7"/>
      <c r="G7" s="297"/>
      <c r="H7" s="298"/>
      <c r="I7" s="298"/>
      <c r="J7" s="298"/>
      <c r="K7" s="138"/>
      <c r="L7" s="138"/>
      <c r="M7" s="138"/>
      <c r="N7" s="138"/>
      <c r="O7" s="138"/>
      <c r="P7" s="138"/>
      <c r="Q7" s="138"/>
      <c r="R7" s="140"/>
      <c r="S7" s="140"/>
      <c r="AA7" s="138"/>
      <c r="AB7" s="138"/>
      <c r="AC7" s="6" t="s">
        <v>84</v>
      </c>
      <c r="AD7" s="7"/>
      <c r="AE7" s="7"/>
      <c r="AF7" s="7"/>
      <c r="AG7" s="297"/>
      <c r="AH7" s="298"/>
      <c r="AI7" s="298"/>
      <c r="AJ7" s="298"/>
      <c r="AK7" s="138"/>
      <c r="AL7" s="138"/>
      <c r="AM7" s="138"/>
      <c r="AN7" s="4"/>
      <c r="AO7" s="4"/>
      <c r="AP7" s="4"/>
      <c r="AQ7" s="4"/>
      <c r="AR7" s="5"/>
      <c r="AS7" s="5"/>
      <c r="BA7" s="138"/>
      <c r="BB7" s="138"/>
      <c r="BC7" s="6" t="s">
        <v>39</v>
      </c>
      <c r="BD7" s="7"/>
      <c r="BE7" s="7"/>
      <c r="BF7" s="7"/>
      <c r="BG7" s="297"/>
      <c r="BH7" s="298"/>
      <c r="BI7" s="298"/>
      <c r="BJ7" s="298"/>
      <c r="BK7" s="138"/>
      <c r="BL7" s="138"/>
      <c r="BM7" s="138"/>
      <c r="BN7" s="138"/>
      <c r="BO7" s="138"/>
      <c r="BP7" s="138"/>
      <c r="BQ7" s="138"/>
      <c r="BR7" s="140"/>
      <c r="BS7" s="140"/>
    </row>
    <row r="8" spans="1:71" ht="15.6" x14ac:dyDescent="0.3">
      <c r="A8" s="138"/>
      <c r="B8" s="138"/>
      <c r="C8" s="6" t="str">
        <f>IF(Lang='Français (or English)'!$B$38,AC8,BC8)</f>
        <v>Portefeuille:</v>
      </c>
      <c r="D8" s="7"/>
      <c r="E8" s="7"/>
      <c r="F8" s="7"/>
      <c r="G8" s="299" t="s">
        <v>2</v>
      </c>
      <c r="H8" s="300"/>
      <c r="I8" s="300"/>
      <c r="J8" s="300"/>
      <c r="K8" s="138"/>
      <c r="L8" s="138"/>
      <c r="M8" s="138"/>
      <c r="N8" s="138"/>
      <c r="O8" s="138"/>
      <c r="P8" s="138"/>
      <c r="Q8" s="138"/>
      <c r="R8" s="140"/>
      <c r="S8" s="140"/>
      <c r="AA8" s="138"/>
      <c r="AB8" s="138"/>
      <c r="AC8" s="6" t="s">
        <v>85</v>
      </c>
      <c r="AD8" s="7"/>
      <c r="AE8" s="7"/>
      <c r="AF8" s="7"/>
      <c r="AG8" s="299" t="s">
        <v>2</v>
      </c>
      <c r="AH8" s="300"/>
      <c r="AI8" s="300"/>
      <c r="AJ8" s="300"/>
      <c r="AK8" s="138"/>
      <c r="AL8" s="138"/>
      <c r="AM8" s="138"/>
      <c r="AN8" s="4"/>
      <c r="AO8" s="4"/>
      <c r="AP8" s="4"/>
      <c r="AQ8" s="4"/>
      <c r="AR8" s="5"/>
      <c r="AS8" s="5"/>
      <c r="BA8" s="138"/>
      <c r="BB8" s="138"/>
      <c r="BC8" s="6" t="s">
        <v>40</v>
      </c>
      <c r="BD8" s="7"/>
      <c r="BE8" s="7"/>
      <c r="BF8" s="7"/>
      <c r="BG8" s="299" t="s">
        <v>2</v>
      </c>
      <c r="BH8" s="300"/>
      <c r="BI8" s="300"/>
      <c r="BJ8" s="300"/>
      <c r="BK8" s="138"/>
      <c r="BL8" s="138"/>
      <c r="BM8" s="138"/>
      <c r="BN8" s="138"/>
      <c r="BO8" s="138"/>
      <c r="BP8" s="138"/>
      <c r="BQ8" s="138"/>
      <c r="BR8" s="140"/>
      <c r="BS8" s="140"/>
    </row>
    <row r="9" spans="1:71" ht="15.6" x14ac:dyDescent="0.3">
      <c r="A9" s="138"/>
      <c r="B9" s="138"/>
      <c r="C9" s="6" t="str">
        <f>IF(Lang='Français (or English)'!$B$38,AC9,BC9)</f>
        <v>Catégorie de liquidité pour le taux d'actualisation:</v>
      </c>
      <c r="D9" s="7"/>
      <c r="E9" s="7"/>
      <c r="F9" s="7"/>
      <c r="G9" s="301" t="s">
        <v>2</v>
      </c>
      <c r="H9" s="301"/>
      <c r="I9" s="301"/>
      <c r="J9" s="301"/>
      <c r="K9" s="138"/>
      <c r="L9" s="138"/>
      <c r="M9" s="138"/>
      <c r="N9" s="138"/>
      <c r="O9" s="138"/>
      <c r="P9" s="138"/>
      <c r="Q9" s="138"/>
      <c r="R9" s="140"/>
      <c r="S9" s="140"/>
      <c r="AA9" s="138"/>
      <c r="AB9" s="138"/>
      <c r="AC9" s="6" t="s">
        <v>86</v>
      </c>
      <c r="AD9" s="7"/>
      <c r="AE9" s="7"/>
      <c r="AF9" s="7"/>
      <c r="AG9" s="301" t="s">
        <v>2</v>
      </c>
      <c r="AH9" s="301"/>
      <c r="AI9" s="301"/>
      <c r="AJ9" s="301"/>
      <c r="AK9" s="138"/>
      <c r="AL9" s="138"/>
      <c r="AM9" s="138"/>
      <c r="AN9" s="4"/>
      <c r="AO9" s="4"/>
      <c r="AP9" s="4"/>
      <c r="AQ9" s="4"/>
      <c r="AR9" s="5"/>
      <c r="AS9" s="5"/>
      <c r="BA9" s="138"/>
      <c r="BB9" s="138"/>
      <c r="BC9" s="6" t="s">
        <v>41</v>
      </c>
      <c r="BD9" s="7"/>
      <c r="BE9" s="7"/>
      <c r="BF9" s="7"/>
      <c r="BG9" s="301" t="s">
        <v>2</v>
      </c>
      <c r="BH9" s="301"/>
      <c r="BI9" s="301"/>
      <c r="BJ9" s="301"/>
      <c r="BK9" s="138"/>
      <c r="BL9" s="138"/>
      <c r="BM9" s="138"/>
      <c r="BN9" s="138"/>
      <c r="BO9" s="138"/>
      <c r="BP9" s="138"/>
      <c r="BQ9" s="138"/>
      <c r="BR9" s="140"/>
      <c r="BS9" s="140"/>
    </row>
    <row r="10" spans="1:71" ht="16.2" thickBot="1" x14ac:dyDescent="0.35">
      <c r="A10" s="138"/>
      <c r="B10" s="138"/>
      <c r="C10" s="7"/>
      <c r="D10" s="7"/>
      <c r="E10" s="7"/>
      <c r="F10" s="7"/>
      <c r="G10" s="7"/>
      <c r="H10" s="7"/>
      <c r="I10" s="7"/>
      <c r="J10" s="8"/>
      <c r="K10" s="8"/>
      <c r="L10" s="138"/>
      <c r="M10" s="138"/>
      <c r="N10" s="138"/>
      <c r="O10" s="138"/>
      <c r="P10" s="138"/>
      <c r="Q10" s="138"/>
      <c r="R10" s="138"/>
      <c r="S10" s="138"/>
      <c r="AA10" s="138"/>
      <c r="AB10" s="138"/>
      <c r="AC10" s="7"/>
      <c r="AD10" s="7"/>
      <c r="AE10" s="7"/>
      <c r="AF10" s="7"/>
      <c r="AG10" s="7"/>
      <c r="AH10" s="7"/>
      <c r="AI10" s="7"/>
      <c r="AJ10" s="8"/>
      <c r="AK10" s="8"/>
      <c r="AL10" s="138"/>
      <c r="AM10" s="138"/>
      <c r="AN10" s="4"/>
      <c r="AO10" s="4"/>
      <c r="AP10" s="4"/>
      <c r="AQ10" s="4"/>
      <c r="AR10" s="4"/>
      <c r="AS10" s="4"/>
      <c r="BA10" s="138"/>
      <c r="BB10" s="138"/>
      <c r="BC10" s="7"/>
      <c r="BD10" s="7"/>
      <c r="BE10" s="7"/>
      <c r="BF10" s="7"/>
      <c r="BG10" s="7"/>
      <c r="BH10" s="7"/>
      <c r="BI10" s="7"/>
      <c r="BJ10" s="8"/>
      <c r="BK10" s="8"/>
      <c r="BL10" s="138"/>
      <c r="BM10" s="138"/>
      <c r="BN10" s="138"/>
      <c r="BO10" s="138"/>
      <c r="BP10" s="138"/>
      <c r="BQ10" s="138"/>
      <c r="BR10" s="138"/>
      <c r="BS10" s="138"/>
    </row>
    <row r="11" spans="1:71" ht="53.25" customHeight="1" thickTop="1" thickBot="1" x14ac:dyDescent="0.3">
      <c r="A11" s="9"/>
      <c r="B11" s="9"/>
      <c r="C11" s="9"/>
      <c r="D11" s="278" t="str">
        <f>IF(Lang='Français (or English)'!$B$38,AD11,BD11)</f>
        <v>Sinistres payés
(note 1)</v>
      </c>
      <c r="E11" s="279"/>
      <c r="F11" s="278" t="str">
        <f>IF(Lang='Français (or English)'!$B$38,AF11,BF11)</f>
        <v>Passif au titre des sinistres survenus 
(note 1)</v>
      </c>
      <c r="G11" s="277"/>
      <c r="H11" s="277"/>
      <c r="I11" s="277"/>
      <c r="J11" s="277"/>
      <c r="K11" s="277"/>
      <c r="L11" s="277"/>
      <c r="M11" s="279"/>
      <c r="N11" s="277" t="str">
        <f>IF(Lang='Français (or English)'!$B$38,AN11,BN11)</f>
        <v>Analyse du rapport sinistres-primes
(note 1)</v>
      </c>
      <c r="O11" s="277"/>
      <c r="P11" s="278" t="str">
        <f>IF(Lang='Français (or English)'!$B$38,AP11,BP11)</f>
        <v>Nombre de sinistres</v>
      </c>
      <c r="Q11" s="279"/>
      <c r="R11" s="277" t="str">
        <f>IF(Lang='Français (or English)'!$B$38,AR11,BR11)</f>
        <v>À la fin de l'année précédente</v>
      </c>
      <c r="S11" s="280"/>
      <c r="AA11" s="9"/>
      <c r="AB11" s="9"/>
      <c r="AC11" s="9"/>
      <c r="AD11" s="281" t="s">
        <v>106</v>
      </c>
      <c r="AE11" s="282"/>
      <c r="AF11" s="278" t="s">
        <v>116</v>
      </c>
      <c r="AG11" s="282"/>
      <c r="AH11" s="282"/>
      <c r="AI11" s="282"/>
      <c r="AJ11" s="282"/>
      <c r="AK11" s="282"/>
      <c r="AL11" s="282"/>
      <c r="AM11" s="273"/>
      <c r="AN11" s="277" t="s">
        <v>145</v>
      </c>
      <c r="AO11" s="277"/>
      <c r="AP11" s="278" t="s">
        <v>138</v>
      </c>
      <c r="AQ11" s="279"/>
      <c r="AR11" s="278" t="s">
        <v>87</v>
      </c>
      <c r="AS11" s="280"/>
      <c r="BA11" s="9"/>
      <c r="BB11" s="9"/>
      <c r="BC11" s="9"/>
      <c r="BD11" s="278" t="s">
        <v>105</v>
      </c>
      <c r="BE11" s="273"/>
      <c r="BF11" s="278" t="s">
        <v>117</v>
      </c>
      <c r="BG11" s="282"/>
      <c r="BH11" s="282"/>
      <c r="BI11" s="282"/>
      <c r="BJ11" s="282"/>
      <c r="BK11" s="282"/>
      <c r="BL11" s="282"/>
      <c r="BM11" s="273"/>
      <c r="BN11" s="277" t="s">
        <v>118</v>
      </c>
      <c r="BO11" s="282"/>
      <c r="BP11" s="272" t="s">
        <v>32</v>
      </c>
      <c r="BQ11" s="273"/>
      <c r="BR11" s="282" t="s">
        <v>42</v>
      </c>
      <c r="BS11" s="274"/>
    </row>
    <row r="12" spans="1:71" ht="34.950000000000003" customHeight="1" thickTop="1" x14ac:dyDescent="0.25">
      <c r="A12" s="253" t="str">
        <f>IF(Lang='Français (or English)'!$B$38,AA12,BA12)</f>
        <v>Numéro de ligne</v>
      </c>
      <c r="B12" s="256" t="str">
        <f>IF(Lang='Français (or English)'!$B$38,AB12,BB12)</f>
        <v>Code de l'année</v>
      </c>
      <c r="C12" s="259" t="str">
        <f>IF(Lang='Français (or English)'!$B$38,AC12,BC12)</f>
        <v>Année de survenance/
souscription</v>
      </c>
      <c r="D12" s="295" t="str">
        <f>IF(Lang='Français (or English)'!$B$38,AD12,BD12)</f>
        <v>Année courante (XXXX)</v>
      </c>
      <c r="E12" s="296" t="str">
        <f>IF(Lang='Français (or English)'!$B$38,AE12,BE12)</f>
        <v>Cumulatif (XXXX et avant)</v>
      </c>
      <c r="F12" s="241" t="str">
        <f>IF(Lang='Français (or English)'!$B$38,AF12,BF12)</f>
        <v>Hypothèses initiales sur le rapport sinistres-primes prévu selon la méthode de Bornhuetter-Ferguson</v>
      </c>
      <c r="G12" s="233" t="str">
        <f>IF(Lang='Français (or English)'!$B$38,AG12,BG12)</f>
        <v>Estimation des flux de trésorerie futurs</v>
      </c>
      <c r="H12" s="233"/>
      <c r="I12" s="233"/>
      <c r="J12" s="234" t="str">
        <f>IF(Lang='Français (or English)'!$B$38,AJ12,BJ12)</f>
        <v>Estimation de la valeur actualisée des flux de trésorerie futurs - Total</v>
      </c>
      <c r="K12" s="236" t="str">
        <f>IF(Lang='Français (or English)'!$B$38,AK12,BK12)</f>
        <v>Ajustement au titre du risque non financier (AR)</v>
      </c>
      <c r="L12" s="236"/>
      <c r="M12" s="227" t="str">
        <f>IF(Lang='Français (or English)'!$B$38,AM12,BM12)</f>
        <v>Flux de trésorerie d'exécution</v>
      </c>
      <c r="N12" s="237" t="str">
        <f>IF(Lang='Français (or English)'!$B$38,AN12,BN12)</f>
        <v>Produits des activités d'assurance/
Primes acquises</v>
      </c>
      <c r="O12" s="239" t="str">
        <f>IF(Lang='Français (or English)'!$B$38,AO12,BO12)</f>
        <v>Rapport sinistres-primes non actualisé 
(%)</v>
      </c>
      <c r="P12" s="225" t="str">
        <f>IF(Lang='Français (or English)'!$B$38,AP12,BP12)</f>
        <v>En suspens à la fin de l'année courante</v>
      </c>
      <c r="Q12" s="227" t="str">
        <f>IF(Lang='Français (or English)'!$B$38,AQ12,BQ12)</f>
        <v>Déclarés 
à ce jour</v>
      </c>
      <c r="R12" s="229" t="str">
        <f>IF(Lang='Français (or English)'!$B$38,AR12,BR12)</f>
        <v>Total de l'estimation 
des flux de
trésorerie
futurs
(note 1)</v>
      </c>
      <c r="S12" s="231" t="str">
        <f>IF(Lang='Français (or English)'!$B$38,AS12,BS12)</f>
        <v>Nombre de sinistres déclarés à ce jour</v>
      </c>
      <c r="AA12" s="253" t="s">
        <v>88</v>
      </c>
      <c r="AB12" s="256" t="s">
        <v>89</v>
      </c>
      <c r="AC12" s="259" t="s">
        <v>103</v>
      </c>
      <c r="AD12" s="264" t="str">
        <f>CONCATENATE("Année courante (",+AC26,")")</f>
        <v>Année courante (XXXX)</v>
      </c>
      <c r="AE12" s="266" t="str">
        <f>CONCATENATE("Cumulatif (",+AC26," et avant)")</f>
        <v>Cumulatif (XXXX et avant)</v>
      </c>
      <c r="AF12" s="241" t="s">
        <v>139</v>
      </c>
      <c r="AG12" s="233" t="s">
        <v>113</v>
      </c>
      <c r="AH12" s="233"/>
      <c r="AI12" s="233"/>
      <c r="AJ12" s="234" t="s">
        <v>128</v>
      </c>
      <c r="AK12" s="236" t="s">
        <v>90</v>
      </c>
      <c r="AL12" s="236"/>
      <c r="AM12" s="227" t="s">
        <v>91</v>
      </c>
      <c r="AN12" s="243" t="s">
        <v>107</v>
      </c>
      <c r="AO12" s="245" t="s">
        <v>140</v>
      </c>
      <c r="AP12" s="247" t="s">
        <v>144</v>
      </c>
      <c r="AQ12" s="249" t="s">
        <v>146</v>
      </c>
      <c r="AR12" s="251" t="s">
        <v>148</v>
      </c>
      <c r="AS12" s="231" t="s">
        <v>147</v>
      </c>
      <c r="BA12" s="253" t="s">
        <v>43</v>
      </c>
      <c r="BB12" s="256" t="s">
        <v>44</v>
      </c>
      <c r="BC12" s="259" t="s">
        <v>79</v>
      </c>
      <c r="BD12" s="295" t="str">
        <f>CONCATENATE("Current Year (",+BC26,")")</f>
        <v>Current Year (XXXX)</v>
      </c>
      <c r="BE12" s="296" t="str">
        <f>CONCATENATE("Cumulative (",+BC26," and Prior)")</f>
        <v>Cumulative (XXXX and Prior)</v>
      </c>
      <c r="BF12" s="241" t="s">
        <v>45</v>
      </c>
      <c r="BG12" s="233" t="s">
        <v>46</v>
      </c>
      <c r="BH12" s="233"/>
      <c r="BI12" s="233"/>
      <c r="BJ12" s="234" t="s">
        <v>97</v>
      </c>
      <c r="BK12" s="236" t="s">
        <v>47</v>
      </c>
      <c r="BL12" s="236"/>
      <c r="BM12" s="227" t="s">
        <v>48</v>
      </c>
      <c r="BN12" s="237" t="s">
        <v>49</v>
      </c>
      <c r="BO12" s="239" t="s">
        <v>31</v>
      </c>
      <c r="BP12" s="225" t="s">
        <v>50</v>
      </c>
      <c r="BQ12" s="227" t="s">
        <v>33</v>
      </c>
      <c r="BR12" s="229" t="s">
        <v>126</v>
      </c>
      <c r="BS12" s="231" t="s">
        <v>51</v>
      </c>
    </row>
    <row r="13" spans="1:71" ht="42" customHeight="1" x14ac:dyDescent="0.25">
      <c r="A13" s="254"/>
      <c r="B13" s="257"/>
      <c r="C13" s="260"/>
      <c r="D13" s="261"/>
      <c r="E13" s="263"/>
      <c r="F13" s="242"/>
      <c r="G13" s="141" t="str">
        <f>IF(Lang='Français (or English)'!$B$38,AG13,BG13)</f>
        <v>Provisions dossier par dossier</v>
      </c>
      <c r="H13" s="141" t="str">
        <f>IF(Lang='Français (or English)'!$B$38,AH13,BH13)</f>
        <v>SMND</v>
      </c>
      <c r="I13" s="141" t="str">
        <f>IF(Lang='Français (or English)'!$B$38,AI13,BI13)</f>
        <v>Total</v>
      </c>
      <c r="J13" s="235"/>
      <c r="K13" s="142" t="str">
        <f>IF(Lang='Français (or English)'!$B$38,AK13,BK13)</f>
        <v>AR 
($'000)</v>
      </c>
      <c r="L13" s="143" t="str">
        <f>IF(Lang='Français (or English)'!$B$38,AL13,BL13)</f>
        <v>AR 
(%)</v>
      </c>
      <c r="M13" s="228"/>
      <c r="N13" s="238"/>
      <c r="O13" s="240"/>
      <c r="P13" s="226"/>
      <c r="Q13" s="228"/>
      <c r="R13" s="230"/>
      <c r="S13" s="232"/>
      <c r="AA13" s="254"/>
      <c r="AB13" s="257"/>
      <c r="AC13" s="260"/>
      <c r="AD13" s="265"/>
      <c r="AE13" s="267"/>
      <c r="AF13" s="242"/>
      <c r="AG13" s="141" t="s">
        <v>92</v>
      </c>
      <c r="AH13" s="141" t="s">
        <v>93</v>
      </c>
      <c r="AI13" s="141" t="s">
        <v>2</v>
      </c>
      <c r="AJ13" s="235"/>
      <c r="AK13" s="142" t="s">
        <v>122</v>
      </c>
      <c r="AL13" s="143" t="s">
        <v>123</v>
      </c>
      <c r="AM13" s="228"/>
      <c r="AN13" s="244"/>
      <c r="AO13" s="246"/>
      <c r="AP13" s="248"/>
      <c r="AQ13" s="250"/>
      <c r="AR13" s="252"/>
      <c r="AS13" s="232"/>
      <c r="BA13" s="254"/>
      <c r="BB13" s="257"/>
      <c r="BC13" s="260"/>
      <c r="BD13" s="261"/>
      <c r="BE13" s="263"/>
      <c r="BF13" s="242"/>
      <c r="BG13" s="141" t="s">
        <v>0</v>
      </c>
      <c r="BH13" s="141" t="s">
        <v>1</v>
      </c>
      <c r="BI13" s="141" t="s">
        <v>2</v>
      </c>
      <c r="BJ13" s="235"/>
      <c r="BK13" s="142" t="s">
        <v>124</v>
      </c>
      <c r="BL13" s="143" t="s">
        <v>125</v>
      </c>
      <c r="BM13" s="228"/>
      <c r="BN13" s="238"/>
      <c r="BO13" s="240"/>
      <c r="BP13" s="226"/>
      <c r="BQ13" s="228"/>
      <c r="BR13" s="230"/>
      <c r="BS13" s="232"/>
    </row>
    <row r="14" spans="1:71" ht="26.25" customHeight="1" x14ac:dyDescent="0.25">
      <c r="A14" s="254"/>
      <c r="B14" s="257"/>
      <c r="C14" s="75" t="str">
        <f>IF(Lang='Français (or English)'!$B$38,AC14,BC14)</f>
        <v>(01)</v>
      </c>
      <c r="D14" s="12" t="str">
        <f>IF(Lang='Français (or English)'!$B$38,AD14,BD14)</f>
        <v>(02)</v>
      </c>
      <c r="E14" s="13" t="str">
        <f>IF(Lang='Français (or English)'!$B$38,AE14,BE14)</f>
        <v>(03)</v>
      </c>
      <c r="F14" s="12" t="str">
        <f>IF(Lang='Français (or English)'!$B$38,AF14,BF14)</f>
        <v>(22)</v>
      </c>
      <c r="G14" s="14" t="str">
        <f>IF(Lang='Français (or English)'!$B$38,AG14,BG14)</f>
        <v>(04)</v>
      </c>
      <c r="H14" s="14" t="str">
        <f>IF(Lang='Français (or English)'!$B$38,AH14,BH14)</f>
        <v>(05)</v>
      </c>
      <c r="I14" s="14" t="str">
        <f>IF(Lang='Français (or English)'!$B$38,AI14,BI14)</f>
        <v>(06)</v>
      </c>
      <c r="J14" s="14" t="str">
        <f>IF(Lang='Français (or English)'!$B$38,AJ14,BJ14)</f>
        <v>(07)</v>
      </c>
      <c r="K14" s="15" t="str">
        <f>IF(Lang='Français (or English)'!$B$38,AK14,BK14)</f>
        <v>(23)</v>
      </c>
      <c r="L14" s="17" t="str">
        <f>IF(Lang='Français (or English)'!$B$38,AL14,BL14)</f>
        <v>(24)</v>
      </c>
      <c r="M14" s="13" t="str">
        <f>IF(Lang='Français (or English)'!$B$38,AM14,BM14)</f>
        <v>(12)</v>
      </c>
      <c r="N14" s="16" t="str">
        <f>IF(Lang='Français (or English)'!$B$38,AN14,BN14)</f>
        <v>(13)</v>
      </c>
      <c r="O14" s="17" t="str">
        <f>IF(Lang='Français (or English)'!$B$38,AO14,BO14)</f>
        <v>(16)</v>
      </c>
      <c r="P14" s="12" t="str">
        <f>IF(Lang='Français (or English)'!$B$38,AP14,BP14)</f>
        <v>(18)</v>
      </c>
      <c r="Q14" s="13" t="str">
        <f>IF(Lang='Français (or English)'!$B$38,AQ14,BQ14)</f>
        <v>(19)</v>
      </c>
      <c r="R14" s="16" t="str">
        <f>IF(Lang='Français (or English)'!$B$38,AR14,BR14)</f>
        <v>(20)</v>
      </c>
      <c r="S14" s="18" t="str">
        <f>IF(Lang='Français (or English)'!$B$38,AS14,BS14)</f>
        <v>(21)</v>
      </c>
      <c r="AA14" s="254"/>
      <c r="AB14" s="257"/>
      <c r="AC14" s="75" t="s">
        <v>3</v>
      </c>
      <c r="AD14" s="12" t="s">
        <v>4</v>
      </c>
      <c r="AE14" s="13" t="s">
        <v>5</v>
      </c>
      <c r="AF14" s="12" t="s">
        <v>30</v>
      </c>
      <c r="AG14" s="14" t="s">
        <v>6</v>
      </c>
      <c r="AH14" s="14" t="s">
        <v>7</v>
      </c>
      <c r="AI14" s="14" t="s">
        <v>8</v>
      </c>
      <c r="AJ14" s="14" t="s">
        <v>9</v>
      </c>
      <c r="AK14" s="15" t="s">
        <v>95</v>
      </c>
      <c r="AL14" s="17" t="s">
        <v>52</v>
      </c>
      <c r="AM14" s="13" t="s">
        <v>10</v>
      </c>
      <c r="AN14" s="16" t="s">
        <v>11</v>
      </c>
      <c r="AO14" s="17" t="s">
        <v>12</v>
      </c>
      <c r="AP14" s="12" t="s">
        <v>34</v>
      </c>
      <c r="AQ14" s="13" t="s">
        <v>35</v>
      </c>
      <c r="AR14" s="16" t="s">
        <v>36</v>
      </c>
      <c r="AS14" s="18" t="s">
        <v>37</v>
      </c>
      <c r="BA14" s="254"/>
      <c r="BB14" s="257"/>
      <c r="BC14" s="75" t="s">
        <v>3</v>
      </c>
      <c r="BD14" s="12" t="s">
        <v>4</v>
      </c>
      <c r="BE14" s="13" t="s">
        <v>5</v>
      </c>
      <c r="BF14" s="12" t="s">
        <v>30</v>
      </c>
      <c r="BG14" s="14" t="s">
        <v>6</v>
      </c>
      <c r="BH14" s="14" t="s">
        <v>7</v>
      </c>
      <c r="BI14" s="14" t="s">
        <v>8</v>
      </c>
      <c r="BJ14" s="14" t="s">
        <v>9</v>
      </c>
      <c r="BK14" s="15" t="s">
        <v>95</v>
      </c>
      <c r="BL14" s="17" t="s">
        <v>52</v>
      </c>
      <c r="BM14" s="13" t="s">
        <v>10</v>
      </c>
      <c r="BN14" s="16" t="s">
        <v>11</v>
      </c>
      <c r="BO14" s="17" t="s">
        <v>12</v>
      </c>
      <c r="BP14" s="12" t="s">
        <v>34</v>
      </c>
      <c r="BQ14" s="13" t="s">
        <v>35</v>
      </c>
      <c r="BR14" s="16" t="s">
        <v>36</v>
      </c>
      <c r="BS14" s="18" t="s">
        <v>37</v>
      </c>
    </row>
    <row r="15" spans="1:71" ht="26.25" customHeight="1" thickBot="1" x14ac:dyDescent="0.3">
      <c r="A15" s="255"/>
      <c r="B15" s="258"/>
      <c r="C15" s="76"/>
      <c r="D15" s="20" t="str">
        <f>IF(Lang='Français (or English)'!$B$38,AD15,BD15)</f>
        <v>m1</v>
      </c>
      <c r="E15" s="21" t="str">
        <f>IF(Lang='Français (or English)'!$B$38,AE15,BE15)</f>
        <v>m2</v>
      </c>
      <c r="F15" s="20" t="str">
        <f>IF(Lang='Français (or English)'!$B$38,AF15,BF15)</f>
        <v>m3</v>
      </c>
      <c r="G15" s="22" t="str">
        <f>IF(Lang='Français (or English)'!$B$38,AG15,BG15)</f>
        <v>m4</v>
      </c>
      <c r="H15" s="22" t="str">
        <f>IF(Lang='Français (or English)'!$B$38,AH15,BH15)</f>
        <v>m5</v>
      </c>
      <c r="I15" s="22" t="str">
        <f>IF(Lang='Français (or English)'!$B$38,AI15,BI15)</f>
        <v>m6</v>
      </c>
      <c r="J15" s="22" t="str">
        <f>IF(Lang='Français (or English)'!$B$38,AJ15,BJ15)</f>
        <v>m7</v>
      </c>
      <c r="K15" s="22" t="str">
        <f>IF(Lang='Français (or English)'!$B$38,AK15,BK15)</f>
        <v>m8</v>
      </c>
      <c r="L15" s="22" t="str">
        <f>IF(Lang='Français (or English)'!$B$38,AL15,BL15)</f>
        <v>m9</v>
      </c>
      <c r="M15" s="21" t="str">
        <f>IF(Lang='Français (or English)'!$B$38,AM15,BM15)</f>
        <v>m10</v>
      </c>
      <c r="N15" s="23" t="str">
        <f>IF(Lang='Français (or English)'!$B$38,AN15,BN15)</f>
        <v>m11</v>
      </c>
      <c r="O15" s="24" t="str">
        <f>IF(Lang='Français (or English)'!$B$38,AO15,BO15)</f>
        <v>m12</v>
      </c>
      <c r="P15" s="20" t="str">
        <f>IF(Lang='Français (or English)'!$B$38,AP15,BP15)</f>
        <v>m13</v>
      </c>
      <c r="Q15" s="21" t="str">
        <f>IF(Lang='Français (or English)'!$B$38,AQ15,BQ15)</f>
        <v>m14</v>
      </c>
      <c r="R15" s="23" t="str">
        <f>IF(Lang='Français (or English)'!$B$38,AR15,BR15)</f>
        <v>m15</v>
      </c>
      <c r="S15" s="25" t="str">
        <f>IF(Lang='Français (or English)'!$B$38,AS15,BS15)</f>
        <v>m16</v>
      </c>
      <c r="AA15" s="255"/>
      <c r="AB15" s="258"/>
      <c r="AC15" s="76"/>
      <c r="AD15" s="20" t="s">
        <v>53</v>
      </c>
      <c r="AE15" s="21" t="s">
        <v>54</v>
      </c>
      <c r="AF15" s="20" t="s">
        <v>55</v>
      </c>
      <c r="AG15" s="22" t="s">
        <v>56</v>
      </c>
      <c r="AH15" s="22" t="s">
        <v>57</v>
      </c>
      <c r="AI15" s="22" t="s">
        <v>58</v>
      </c>
      <c r="AJ15" s="22" t="s">
        <v>59</v>
      </c>
      <c r="AK15" s="22" t="s">
        <v>130</v>
      </c>
      <c r="AL15" s="22" t="s">
        <v>131</v>
      </c>
      <c r="AM15" s="21" t="s">
        <v>132</v>
      </c>
      <c r="AN15" s="23" t="s">
        <v>133</v>
      </c>
      <c r="AO15" s="24" t="s">
        <v>60</v>
      </c>
      <c r="AP15" s="20" t="s">
        <v>61</v>
      </c>
      <c r="AQ15" s="21" t="s">
        <v>62</v>
      </c>
      <c r="AR15" s="23" t="s">
        <v>63</v>
      </c>
      <c r="AS15" s="25" t="s">
        <v>64</v>
      </c>
      <c r="BA15" s="255"/>
      <c r="BB15" s="258"/>
      <c r="BC15" s="76"/>
      <c r="BD15" s="20" t="s">
        <v>53</v>
      </c>
      <c r="BE15" s="21" t="s">
        <v>54</v>
      </c>
      <c r="BF15" s="20" t="s">
        <v>55</v>
      </c>
      <c r="BG15" s="22" t="s">
        <v>56</v>
      </c>
      <c r="BH15" s="22" t="s">
        <v>57</v>
      </c>
      <c r="BI15" s="22" t="s">
        <v>58</v>
      </c>
      <c r="BJ15" s="22" t="s">
        <v>59</v>
      </c>
      <c r="BK15" s="22" t="s">
        <v>130</v>
      </c>
      <c r="BL15" s="22" t="s">
        <v>131</v>
      </c>
      <c r="BM15" s="21" t="s">
        <v>132</v>
      </c>
      <c r="BN15" s="23" t="s">
        <v>133</v>
      </c>
      <c r="BO15" s="24" t="s">
        <v>60</v>
      </c>
      <c r="BP15" s="20" t="s">
        <v>61</v>
      </c>
      <c r="BQ15" s="21" t="s">
        <v>62</v>
      </c>
      <c r="BR15" s="23" t="s">
        <v>63</v>
      </c>
      <c r="BS15" s="25" t="s">
        <v>64</v>
      </c>
    </row>
    <row r="16" spans="1:71" ht="25.95" customHeight="1" x14ac:dyDescent="0.25">
      <c r="A16" s="77">
        <f>IF(Lang='Français (or English)'!$B$38,AA16,BA16)</f>
        <v>1</v>
      </c>
      <c r="B16" s="78" t="str">
        <f>IF(Lang='Français (or English)'!$B$38,AB16,BB16)</f>
        <v>01</v>
      </c>
      <c r="C16" s="28" t="str">
        <f>IF(Lang='Français (or English)'!$B$38,AC16,BC16)</f>
        <v>XXXX-10 et avant</v>
      </c>
      <c r="D16" s="144"/>
      <c r="E16" s="145"/>
      <c r="F16" s="146"/>
      <c r="G16" s="147"/>
      <c r="H16" s="147"/>
      <c r="I16" s="147"/>
      <c r="J16" s="147"/>
      <c r="K16" s="147"/>
      <c r="L16" s="192"/>
      <c r="M16" s="165"/>
      <c r="N16" s="150"/>
      <c r="O16" s="151"/>
      <c r="P16" s="146"/>
      <c r="Q16" s="152"/>
      <c r="R16" s="153"/>
      <c r="S16" s="154"/>
      <c r="AA16" s="77">
        <v>1</v>
      </c>
      <c r="AB16" s="78" t="s">
        <v>65</v>
      </c>
      <c r="AC16" s="28" t="s">
        <v>94</v>
      </c>
      <c r="AD16" s="29"/>
      <c r="AE16" s="30"/>
      <c r="AF16" s="31"/>
      <c r="AG16" s="32"/>
      <c r="AH16" s="32"/>
      <c r="AI16" s="32"/>
      <c r="AJ16" s="32"/>
      <c r="AK16" s="32"/>
      <c r="AL16" s="32"/>
      <c r="AM16" s="79"/>
      <c r="AN16" s="33"/>
      <c r="AO16" s="34"/>
      <c r="AP16" s="31"/>
      <c r="AQ16" s="35"/>
      <c r="AR16" s="36"/>
      <c r="AS16" s="37"/>
      <c r="BA16" s="77">
        <v>1</v>
      </c>
      <c r="BB16" s="78" t="s">
        <v>65</v>
      </c>
      <c r="BC16" s="28" t="s">
        <v>13</v>
      </c>
      <c r="BD16" s="144"/>
      <c r="BE16" s="145"/>
      <c r="BF16" s="146"/>
      <c r="BG16" s="147"/>
      <c r="BH16" s="147"/>
      <c r="BI16" s="147"/>
      <c r="BJ16" s="147"/>
      <c r="BK16" s="147"/>
      <c r="BL16" s="147"/>
      <c r="BM16" s="165"/>
      <c r="BN16" s="150"/>
      <c r="BO16" s="151"/>
      <c r="BP16" s="146"/>
      <c r="BQ16" s="152"/>
      <c r="BR16" s="153"/>
      <c r="BS16" s="154"/>
    </row>
    <row r="17" spans="1:71" ht="25.95" customHeight="1" x14ac:dyDescent="0.25">
      <c r="A17" s="80">
        <f>IF(Lang='Français (or English)'!$B$38,AA17,BA17)</f>
        <v>2</v>
      </c>
      <c r="B17" s="78" t="str">
        <f>IF(Lang='Français (or English)'!$B$38,AB17,BB17)</f>
        <v>02</v>
      </c>
      <c r="C17" s="39" t="str">
        <f>IF(Lang='Français (or English)'!$B$38,AC17,BC17)</f>
        <v>XXXX-9</v>
      </c>
      <c r="D17" s="40"/>
      <c r="E17" s="41"/>
      <c r="F17" s="81"/>
      <c r="G17" s="42"/>
      <c r="H17" s="42"/>
      <c r="I17" s="42"/>
      <c r="J17" s="42"/>
      <c r="K17" s="82"/>
      <c r="L17" s="193"/>
      <c r="M17" s="83"/>
      <c r="N17" s="44"/>
      <c r="O17" s="45"/>
      <c r="P17" s="84"/>
      <c r="Q17" s="85"/>
      <c r="R17" s="44"/>
      <c r="S17" s="86"/>
      <c r="AA17" s="80">
        <v>2</v>
      </c>
      <c r="AB17" s="78" t="s">
        <v>66</v>
      </c>
      <c r="AC17" s="39" t="s">
        <v>14</v>
      </c>
      <c r="AD17" s="40"/>
      <c r="AE17" s="41"/>
      <c r="AF17" s="81"/>
      <c r="AG17" s="42"/>
      <c r="AH17" s="42"/>
      <c r="AI17" s="42"/>
      <c r="AJ17" s="42"/>
      <c r="AK17" s="82"/>
      <c r="AL17" s="42"/>
      <c r="AM17" s="83"/>
      <c r="AN17" s="44"/>
      <c r="AO17" s="45"/>
      <c r="AP17" s="84"/>
      <c r="AQ17" s="85"/>
      <c r="AR17" s="44"/>
      <c r="AS17" s="86"/>
      <c r="BA17" s="80">
        <v>2</v>
      </c>
      <c r="BB17" s="78" t="s">
        <v>66</v>
      </c>
      <c r="BC17" s="39" t="s">
        <v>14</v>
      </c>
      <c r="BD17" s="155"/>
      <c r="BE17" s="156"/>
      <c r="BF17" s="166"/>
      <c r="BG17" s="157"/>
      <c r="BH17" s="157"/>
      <c r="BI17" s="157"/>
      <c r="BJ17" s="157"/>
      <c r="BK17" s="167"/>
      <c r="BL17" s="157"/>
      <c r="BM17" s="168"/>
      <c r="BN17" s="159"/>
      <c r="BO17" s="160"/>
      <c r="BP17" s="169"/>
      <c r="BQ17" s="170"/>
      <c r="BR17" s="159"/>
      <c r="BS17" s="171"/>
    </row>
    <row r="18" spans="1:71" ht="25.95" customHeight="1" x14ac:dyDescent="0.25">
      <c r="A18" s="80">
        <f>IF(Lang='Français (or English)'!$B$38,AA18,BA18)</f>
        <v>3</v>
      </c>
      <c r="B18" s="78" t="str">
        <f>IF(Lang='Français (or English)'!$B$38,AB18,BB18)</f>
        <v>03</v>
      </c>
      <c r="C18" s="39" t="str">
        <f>IF(Lang='Français (or English)'!$B$38,AC18,BC18)</f>
        <v>XXXX-8</v>
      </c>
      <c r="D18" s="40"/>
      <c r="E18" s="41"/>
      <c r="F18" s="81"/>
      <c r="G18" s="42"/>
      <c r="H18" s="42"/>
      <c r="I18" s="42"/>
      <c r="J18" s="42"/>
      <c r="K18" s="82"/>
      <c r="L18" s="193"/>
      <c r="M18" s="83"/>
      <c r="N18" s="44"/>
      <c r="O18" s="45"/>
      <c r="P18" s="84"/>
      <c r="Q18" s="85"/>
      <c r="R18" s="44"/>
      <c r="S18" s="86"/>
      <c r="AA18" s="80">
        <v>3</v>
      </c>
      <c r="AB18" s="78" t="s">
        <v>67</v>
      </c>
      <c r="AC18" s="39" t="s">
        <v>15</v>
      </c>
      <c r="AD18" s="40"/>
      <c r="AE18" s="41"/>
      <c r="AF18" s="81"/>
      <c r="AG18" s="42"/>
      <c r="AH18" s="42"/>
      <c r="AI18" s="42"/>
      <c r="AJ18" s="42"/>
      <c r="AK18" s="82"/>
      <c r="AL18" s="42"/>
      <c r="AM18" s="83"/>
      <c r="AN18" s="44"/>
      <c r="AO18" s="45"/>
      <c r="AP18" s="84"/>
      <c r="AQ18" s="85"/>
      <c r="AR18" s="44"/>
      <c r="AS18" s="86"/>
      <c r="BA18" s="80">
        <v>3</v>
      </c>
      <c r="BB18" s="78" t="s">
        <v>67</v>
      </c>
      <c r="BC18" s="39" t="s">
        <v>15</v>
      </c>
      <c r="BD18" s="155"/>
      <c r="BE18" s="156"/>
      <c r="BF18" s="166"/>
      <c r="BG18" s="157"/>
      <c r="BH18" s="157"/>
      <c r="BI18" s="157"/>
      <c r="BJ18" s="157"/>
      <c r="BK18" s="167"/>
      <c r="BL18" s="157"/>
      <c r="BM18" s="168"/>
      <c r="BN18" s="159"/>
      <c r="BO18" s="160"/>
      <c r="BP18" s="169"/>
      <c r="BQ18" s="170"/>
      <c r="BR18" s="159"/>
      <c r="BS18" s="171"/>
    </row>
    <row r="19" spans="1:71" ht="25.95" customHeight="1" x14ac:dyDescent="0.25">
      <c r="A19" s="80">
        <f>IF(Lang='Français (or English)'!$B$38,AA19,BA19)</f>
        <v>4</v>
      </c>
      <c r="B19" s="78" t="str">
        <f>IF(Lang='Français (or English)'!$B$38,AB19,BB19)</f>
        <v>04</v>
      </c>
      <c r="C19" s="39" t="str">
        <f>IF(Lang='Français (or English)'!$B$38,AC19,BC19)</f>
        <v>XXXX-7</v>
      </c>
      <c r="D19" s="40"/>
      <c r="E19" s="41"/>
      <c r="F19" s="81"/>
      <c r="G19" s="42"/>
      <c r="H19" s="42"/>
      <c r="I19" s="42"/>
      <c r="J19" s="42"/>
      <c r="K19" s="82"/>
      <c r="L19" s="193"/>
      <c r="M19" s="83"/>
      <c r="N19" s="44"/>
      <c r="O19" s="45"/>
      <c r="P19" s="84"/>
      <c r="Q19" s="85"/>
      <c r="R19" s="44"/>
      <c r="S19" s="86"/>
      <c r="AA19" s="80">
        <v>4</v>
      </c>
      <c r="AB19" s="78" t="s">
        <v>68</v>
      </c>
      <c r="AC19" s="39" t="s">
        <v>16</v>
      </c>
      <c r="AD19" s="40"/>
      <c r="AE19" s="41"/>
      <c r="AF19" s="81"/>
      <c r="AG19" s="42"/>
      <c r="AH19" s="42"/>
      <c r="AI19" s="42"/>
      <c r="AJ19" s="42"/>
      <c r="AK19" s="82"/>
      <c r="AL19" s="42"/>
      <c r="AM19" s="83"/>
      <c r="AN19" s="44"/>
      <c r="AO19" s="45"/>
      <c r="AP19" s="84"/>
      <c r="AQ19" s="85"/>
      <c r="AR19" s="44"/>
      <c r="AS19" s="86"/>
      <c r="BA19" s="80">
        <v>4</v>
      </c>
      <c r="BB19" s="78" t="s">
        <v>68</v>
      </c>
      <c r="BC19" s="39" t="s">
        <v>16</v>
      </c>
      <c r="BD19" s="155"/>
      <c r="BE19" s="156"/>
      <c r="BF19" s="166"/>
      <c r="BG19" s="157"/>
      <c r="BH19" s="157"/>
      <c r="BI19" s="157"/>
      <c r="BJ19" s="157"/>
      <c r="BK19" s="167"/>
      <c r="BL19" s="157"/>
      <c r="BM19" s="168"/>
      <c r="BN19" s="159"/>
      <c r="BO19" s="160"/>
      <c r="BP19" s="169"/>
      <c r="BQ19" s="170"/>
      <c r="BR19" s="159"/>
      <c r="BS19" s="171"/>
    </row>
    <row r="20" spans="1:71" ht="25.95" customHeight="1" x14ac:dyDescent="0.25">
      <c r="A20" s="80">
        <f>IF(Lang='Français (or English)'!$B$38,AA20,BA20)</f>
        <v>5</v>
      </c>
      <c r="B20" s="78" t="str">
        <f>IF(Lang='Français (or English)'!$B$38,AB20,BB20)</f>
        <v>05</v>
      </c>
      <c r="C20" s="39" t="str">
        <f>IF(Lang='Français (or English)'!$B$38,AC20,BC20)</f>
        <v>XXXX-6</v>
      </c>
      <c r="D20" s="40"/>
      <c r="E20" s="41"/>
      <c r="F20" s="81"/>
      <c r="G20" s="42"/>
      <c r="H20" s="42"/>
      <c r="I20" s="42"/>
      <c r="J20" s="42"/>
      <c r="K20" s="82"/>
      <c r="L20" s="193"/>
      <c r="M20" s="83"/>
      <c r="N20" s="44"/>
      <c r="O20" s="45"/>
      <c r="P20" s="84"/>
      <c r="Q20" s="85"/>
      <c r="R20" s="44"/>
      <c r="S20" s="86"/>
      <c r="AA20" s="80">
        <v>5</v>
      </c>
      <c r="AB20" s="78" t="s">
        <v>69</v>
      </c>
      <c r="AC20" s="39" t="s">
        <v>17</v>
      </c>
      <c r="AD20" s="40"/>
      <c r="AE20" s="41"/>
      <c r="AF20" s="81"/>
      <c r="AG20" s="42"/>
      <c r="AH20" s="42"/>
      <c r="AI20" s="42"/>
      <c r="AJ20" s="42"/>
      <c r="AK20" s="82"/>
      <c r="AL20" s="42"/>
      <c r="AM20" s="83"/>
      <c r="AN20" s="44"/>
      <c r="AO20" s="45"/>
      <c r="AP20" s="84"/>
      <c r="AQ20" s="85"/>
      <c r="AR20" s="44"/>
      <c r="AS20" s="86"/>
      <c r="BA20" s="80">
        <v>5</v>
      </c>
      <c r="BB20" s="78" t="s">
        <v>69</v>
      </c>
      <c r="BC20" s="39" t="s">
        <v>17</v>
      </c>
      <c r="BD20" s="155"/>
      <c r="BE20" s="156"/>
      <c r="BF20" s="166"/>
      <c r="BG20" s="157"/>
      <c r="BH20" s="157"/>
      <c r="BI20" s="157"/>
      <c r="BJ20" s="157"/>
      <c r="BK20" s="167"/>
      <c r="BL20" s="157"/>
      <c r="BM20" s="168"/>
      <c r="BN20" s="159"/>
      <c r="BO20" s="160"/>
      <c r="BP20" s="169"/>
      <c r="BQ20" s="170"/>
      <c r="BR20" s="159"/>
      <c r="BS20" s="171"/>
    </row>
    <row r="21" spans="1:71" ht="25.95" customHeight="1" x14ac:dyDescent="0.25">
      <c r="A21" s="80">
        <f>IF(Lang='Français (or English)'!$B$38,AA21,BA21)</f>
        <v>6</v>
      </c>
      <c r="B21" s="78" t="str">
        <f>IF(Lang='Français (or English)'!$B$38,AB21,BB21)</f>
        <v>06</v>
      </c>
      <c r="C21" s="39" t="str">
        <f>IF(Lang='Français (or English)'!$B$38,AC21,BC21)</f>
        <v>XXXX-5</v>
      </c>
      <c r="D21" s="40"/>
      <c r="E21" s="41"/>
      <c r="F21" s="81"/>
      <c r="G21" s="42"/>
      <c r="H21" s="42"/>
      <c r="I21" s="42"/>
      <c r="J21" s="42"/>
      <c r="K21" s="82"/>
      <c r="L21" s="193"/>
      <c r="M21" s="83"/>
      <c r="N21" s="44"/>
      <c r="O21" s="45"/>
      <c r="P21" s="84"/>
      <c r="Q21" s="85"/>
      <c r="R21" s="44"/>
      <c r="S21" s="86"/>
      <c r="AA21" s="80">
        <v>6</v>
      </c>
      <c r="AB21" s="78" t="s">
        <v>70</v>
      </c>
      <c r="AC21" s="39" t="s">
        <v>18</v>
      </c>
      <c r="AD21" s="40"/>
      <c r="AE21" s="41"/>
      <c r="AF21" s="81"/>
      <c r="AG21" s="42"/>
      <c r="AH21" s="42"/>
      <c r="AI21" s="42"/>
      <c r="AJ21" s="42"/>
      <c r="AK21" s="82"/>
      <c r="AL21" s="42"/>
      <c r="AM21" s="83"/>
      <c r="AN21" s="44"/>
      <c r="AO21" s="45"/>
      <c r="AP21" s="84"/>
      <c r="AQ21" s="85"/>
      <c r="AR21" s="44"/>
      <c r="AS21" s="86"/>
      <c r="BA21" s="80">
        <v>6</v>
      </c>
      <c r="BB21" s="78" t="s">
        <v>70</v>
      </c>
      <c r="BC21" s="39" t="s">
        <v>18</v>
      </c>
      <c r="BD21" s="40"/>
      <c r="BE21" s="41"/>
      <c r="BF21" s="81"/>
      <c r="BG21" s="42"/>
      <c r="BH21" s="42"/>
      <c r="BI21" s="42"/>
      <c r="BJ21" s="42"/>
      <c r="BK21" s="82"/>
      <c r="BL21" s="42"/>
      <c r="BM21" s="83"/>
      <c r="BN21" s="44"/>
      <c r="BO21" s="45"/>
      <c r="BP21" s="84"/>
      <c r="BQ21" s="85"/>
      <c r="BR21" s="44"/>
      <c r="BS21" s="86"/>
    </row>
    <row r="22" spans="1:71" ht="25.95" customHeight="1" x14ac:dyDescent="0.25">
      <c r="A22" s="80">
        <f>IF(Lang='Français (or English)'!$B$38,AA22,BA22)</f>
        <v>7</v>
      </c>
      <c r="B22" s="78" t="str">
        <f>IF(Lang='Français (or English)'!$B$38,AB22,BB22)</f>
        <v>07</v>
      </c>
      <c r="C22" s="39" t="str">
        <f>IF(Lang='Français (or English)'!$B$38,AC22,BC22)</f>
        <v>XXXX-4</v>
      </c>
      <c r="D22" s="40"/>
      <c r="E22" s="41"/>
      <c r="F22" s="81"/>
      <c r="G22" s="42"/>
      <c r="H22" s="42"/>
      <c r="I22" s="42"/>
      <c r="J22" s="42"/>
      <c r="K22" s="82"/>
      <c r="L22" s="193"/>
      <c r="M22" s="83"/>
      <c r="N22" s="44"/>
      <c r="O22" s="45"/>
      <c r="P22" s="84"/>
      <c r="Q22" s="85"/>
      <c r="R22" s="44"/>
      <c r="S22" s="86"/>
      <c r="AA22" s="80">
        <v>7</v>
      </c>
      <c r="AB22" s="78" t="s">
        <v>71</v>
      </c>
      <c r="AC22" s="39" t="s">
        <v>19</v>
      </c>
      <c r="AD22" s="40"/>
      <c r="AE22" s="41"/>
      <c r="AF22" s="81"/>
      <c r="AG22" s="42"/>
      <c r="AH22" s="42"/>
      <c r="AI22" s="42"/>
      <c r="AJ22" s="42"/>
      <c r="AK22" s="82"/>
      <c r="AL22" s="42"/>
      <c r="AM22" s="83"/>
      <c r="AN22" s="44"/>
      <c r="AO22" s="45"/>
      <c r="AP22" s="84"/>
      <c r="AQ22" s="85"/>
      <c r="AR22" s="44"/>
      <c r="AS22" s="86"/>
      <c r="BA22" s="80">
        <v>7</v>
      </c>
      <c r="BB22" s="78" t="s">
        <v>71</v>
      </c>
      <c r="BC22" s="39" t="s">
        <v>19</v>
      </c>
      <c r="BD22" s="40"/>
      <c r="BE22" s="41"/>
      <c r="BF22" s="81"/>
      <c r="BG22" s="42"/>
      <c r="BH22" s="42"/>
      <c r="BI22" s="42"/>
      <c r="BJ22" s="42"/>
      <c r="BK22" s="82"/>
      <c r="BL22" s="42"/>
      <c r="BM22" s="83"/>
      <c r="BN22" s="44"/>
      <c r="BO22" s="45"/>
      <c r="BP22" s="84"/>
      <c r="BQ22" s="85"/>
      <c r="BR22" s="44"/>
      <c r="BS22" s="86"/>
    </row>
    <row r="23" spans="1:71" ht="25.95" customHeight="1" x14ac:dyDescent="0.25">
      <c r="A23" s="80">
        <f>IF(Lang='Français (or English)'!$B$38,AA23,BA23)</f>
        <v>8</v>
      </c>
      <c r="B23" s="78" t="str">
        <f>IF(Lang='Français (or English)'!$B$38,AB23,BB23)</f>
        <v>08</v>
      </c>
      <c r="C23" s="39" t="str">
        <f>IF(Lang='Français (or English)'!$B$38,AC23,BC23)</f>
        <v>XXXX-3</v>
      </c>
      <c r="D23" s="40"/>
      <c r="E23" s="41"/>
      <c r="F23" s="81"/>
      <c r="G23" s="42"/>
      <c r="H23" s="42"/>
      <c r="I23" s="42"/>
      <c r="J23" s="42"/>
      <c r="K23" s="82"/>
      <c r="L23" s="193"/>
      <c r="M23" s="83"/>
      <c r="N23" s="44"/>
      <c r="O23" s="45"/>
      <c r="P23" s="84"/>
      <c r="Q23" s="85"/>
      <c r="R23" s="44"/>
      <c r="S23" s="86"/>
      <c r="AA23" s="80">
        <v>8</v>
      </c>
      <c r="AB23" s="78" t="s">
        <v>72</v>
      </c>
      <c r="AC23" s="39" t="s">
        <v>20</v>
      </c>
      <c r="AD23" s="40"/>
      <c r="AE23" s="41"/>
      <c r="AF23" s="81"/>
      <c r="AG23" s="42"/>
      <c r="AH23" s="42"/>
      <c r="AI23" s="42"/>
      <c r="AJ23" s="42"/>
      <c r="AK23" s="82"/>
      <c r="AL23" s="42"/>
      <c r="AM23" s="83"/>
      <c r="AN23" s="44"/>
      <c r="AO23" s="45"/>
      <c r="AP23" s="84"/>
      <c r="AQ23" s="85"/>
      <c r="AR23" s="44"/>
      <c r="AS23" s="86"/>
      <c r="BA23" s="80">
        <v>8</v>
      </c>
      <c r="BB23" s="78" t="s">
        <v>72</v>
      </c>
      <c r="BC23" s="39" t="s">
        <v>20</v>
      </c>
      <c r="BD23" s="40"/>
      <c r="BE23" s="41"/>
      <c r="BF23" s="81"/>
      <c r="BG23" s="42"/>
      <c r="BH23" s="42"/>
      <c r="BI23" s="42"/>
      <c r="BJ23" s="42"/>
      <c r="BK23" s="82"/>
      <c r="BL23" s="42"/>
      <c r="BM23" s="83"/>
      <c r="BN23" s="44"/>
      <c r="BO23" s="45"/>
      <c r="BP23" s="84"/>
      <c r="BQ23" s="85"/>
      <c r="BR23" s="44"/>
      <c r="BS23" s="86"/>
    </row>
    <row r="24" spans="1:71" ht="25.95" customHeight="1" x14ac:dyDescent="0.25">
      <c r="A24" s="80">
        <f>IF(Lang='Français (or English)'!$B$38,AA24,BA24)</f>
        <v>9</v>
      </c>
      <c r="B24" s="78" t="str">
        <f>IF(Lang='Français (or English)'!$B$38,AB24,BB24)</f>
        <v>09</v>
      </c>
      <c r="C24" s="39" t="str">
        <f>IF(Lang='Français (or English)'!$B$38,AC24,BC24)</f>
        <v>XXXX-2</v>
      </c>
      <c r="D24" s="40"/>
      <c r="E24" s="41"/>
      <c r="F24" s="81"/>
      <c r="G24" s="42"/>
      <c r="H24" s="42"/>
      <c r="I24" s="42"/>
      <c r="J24" s="42"/>
      <c r="K24" s="82"/>
      <c r="L24" s="193"/>
      <c r="M24" s="83"/>
      <c r="N24" s="44"/>
      <c r="O24" s="45"/>
      <c r="P24" s="84"/>
      <c r="Q24" s="85"/>
      <c r="R24" s="44"/>
      <c r="S24" s="86"/>
      <c r="AA24" s="80">
        <v>9</v>
      </c>
      <c r="AB24" s="78" t="s">
        <v>73</v>
      </c>
      <c r="AC24" s="39" t="s">
        <v>21</v>
      </c>
      <c r="AD24" s="40"/>
      <c r="AE24" s="41"/>
      <c r="AF24" s="81"/>
      <c r="AG24" s="42"/>
      <c r="AH24" s="42"/>
      <c r="AI24" s="42"/>
      <c r="AJ24" s="42"/>
      <c r="AK24" s="82"/>
      <c r="AL24" s="42"/>
      <c r="AM24" s="83"/>
      <c r="AN24" s="44"/>
      <c r="AO24" s="45"/>
      <c r="AP24" s="84"/>
      <c r="AQ24" s="85"/>
      <c r="AR24" s="44"/>
      <c r="AS24" s="86"/>
      <c r="BA24" s="80">
        <v>9</v>
      </c>
      <c r="BB24" s="78" t="s">
        <v>73</v>
      </c>
      <c r="BC24" s="39" t="s">
        <v>21</v>
      </c>
      <c r="BD24" s="40"/>
      <c r="BE24" s="41"/>
      <c r="BF24" s="81"/>
      <c r="BG24" s="42"/>
      <c r="BH24" s="42"/>
      <c r="BI24" s="42"/>
      <c r="BJ24" s="42"/>
      <c r="BK24" s="82"/>
      <c r="BL24" s="42"/>
      <c r="BM24" s="83"/>
      <c r="BN24" s="44"/>
      <c r="BO24" s="45"/>
      <c r="BP24" s="84"/>
      <c r="BQ24" s="85"/>
      <c r="BR24" s="44"/>
      <c r="BS24" s="86"/>
    </row>
    <row r="25" spans="1:71" ht="25.95" customHeight="1" x14ac:dyDescent="0.25">
      <c r="A25" s="80">
        <f>IF(Lang='Français (or English)'!$B$38,AA25,BA25)</f>
        <v>10</v>
      </c>
      <c r="B25" s="78" t="str">
        <f>IF(Lang='Français (or English)'!$B$38,AB25,BB25)</f>
        <v>10</v>
      </c>
      <c r="C25" s="39" t="str">
        <f>IF(Lang='Français (or English)'!$B$38,AC25,BC25)</f>
        <v>XXXX-1</v>
      </c>
      <c r="D25" s="40"/>
      <c r="E25" s="41"/>
      <c r="F25" s="81"/>
      <c r="G25" s="42"/>
      <c r="H25" s="42"/>
      <c r="I25" s="42"/>
      <c r="J25" s="42"/>
      <c r="K25" s="82"/>
      <c r="L25" s="193"/>
      <c r="M25" s="83"/>
      <c r="N25" s="44"/>
      <c r="O25" s="45"/>
      <c r="P25" s="84"/>
      <c r="Q25" s="85"/>
      <c r="R25" s="44"/>
      <c r="S25" s="86"/>
      <c r="AA25" s="80">
        <v>10</v>
      </c>
      <c r="AB25" s="78" t="s">
        <v>74</v>
      </c>
      <c r="AC25" s="39" t="s">
        <v>22</v>
      </c>
      <c r="AD25" s="40"/>
      <c r="AE25" s="41"/>
      <c r="AF25" s="81"/>
      <c r="AG25" s="42"/>
      <c r="AH25" s="42"/>
      <c r="AI25" s="42"/>
      <c r="AJ25" s="42"/>
      <c r="AK25" s="82"/>
      <c r="AL25" s="42"/>
      <c r="AM25" s="83"/>
      <c r="AN25" s="44"/>
      <c r="AO25" s="45"/>
      <c r="AP25" s="84"/>
      <c r="AQ25" s="85"/>
      <c r="AR25" s="44"/>
      <c r="AS25" s="86"/>
      <c r="BA25" s="80">
        <v>10</v>
      </c>
      <c r="BB25" s="78" t="s">
        <v>74</v>
      </c>
      <c r="BC25" s="39" t="s">
        <v>22</v>
      </c>
      <c r="BD25" s="40"/>
      <c r="BE25" s="41"/>
      <c r="BF25" s="81"/>
      <c r="BG25" s="42"/>
      <c r="BH25" s="42"/>
      <c r="BI25" s="42"/>
      <c r="BJ25" s="42"/>
      <c r="BK25" s="82"/>
      <c r="BL25" s="42"/>
      <c r="BM25" s="83"/>
      <c r="BN25" s="44"/>
      <c r="BO25" s="45"/>
      <c r="BP25" s="84"/>
      <c r="BQ25" s="85"/>
      <c r="BR25" s="44"/>
      <c r="BS25" s="86"/>
    </row>
    <row r="26" spans="1:71" ht="25.95" customHeight="1" thickBot="1" x14ac:dyDescent="0.3">
      <c r="A26" s="87">
        <f>IF(Lang='Français (or English)'!$B$38,AA26,BA26)</f>
        <v>11</v>
      </c>
      <c r="B26" s="78" t="str">
        <f>IF(Lang='Français (or English)'!$B$38,AB26,BB26)</f>
        <v>11</v>
      </c>
      <c r="C26" s="51" t="str">
        <f>IF(Lang='Français (or English)'!$B$38,AC26,BC26)</f>
        <v>XXXX</v>
      </c>
      <c r="D26" s="52"/>
      <c r="E26" s="53"/>
      <c r="F26" s="88"/>
      <c r="G26" s="54"/>
      <c r="H26" s="54"/>
      <c r="I26" s="54"/>
      <c r="J26" s="54"/>
      <c r="K26" s="89"/>
      <c r="L26" s="194"/>
      <c r="M26" s="90"/>
      <c r="N26" s="56"/>
      <c r="O26" s="57"/>
      <c r="P26" s="60"/>
      <c r="Q26" s="91"/>
      <c r="R26" s="60"/>
      <c r="S26" s="61"/>
      <c r="AA26" s="87">
        <v>11</v>
      </c>
      <c r="AB26" s="78" t="s">
        <v>75</v>
      </c>
      <c r="AC26" s="51" t="s">
        <v>23</v>
      </c>
      <c r="AD26" s="52"/>
      <c r="AE26" s="53"/>
      <c r="AF26" s="88"/>
      <c r="AG26" s="54"/>
      <c r="AH26" s="54"/>
      <c r="AI26" s="54"/>
      <c r="AJ26" s="54"/>
      <c r="AK26" s="89"/>
      <c r="AL26" s="54"/>
      <c r="AM26" s="90"/>
      <c r="AN26" s="56"/>
      <c r="AO26" s="57"/>
      <c r="AP26" s="60"/>
      <c r="AQ26" s="91"/>
      <c r="AR26" s="60"/>
      <c r="AS26" s="61"/>
      <c r="BA26" s="87">
        <v>11</v>
      </c>
      <c r="BB26" s="78" t="s">
        <v>75</v>
      </c>
      <c r="BC26" s="51" t="s">
        <v>23</v>
      </c>
      <c r="BD26" s="52"/>
      <c r="BE26" s="53"/>
      <c r="BF26" s="88"/>
      <c r="BG26" s="54"/>
      <c r="BH26" s="54"/>
      <c r="BI26" s="54"/>
      <c r="BJ26" s="54"/>
      <c r="BK26" s="89"/>
      <c r="BL26" s="54"/>
      <c r="BM26" s="90"/>
      <c r="BN26" s="56"/>
      <c r="BO26" s="57"/>
      <c r="BP26" s="60"/>
      <c r="BQ26" s="91"/>
      <c r="BR26" s="60"/>
      <c r="BS26" s="61"/>
    </row>
    <row r="27" spans="1:71" ht="25.95" customHeight="1" thickTop="1" thickBot="1" x14ac:dyDescent="0.3">
      <c r="A27" s="92">
        <f>IF(Lang='Français (or English)'!$B$38,AA27,BA27)</f>
        <v>12</v>
      </c>
      <c r="B27" s="93">
        <f>IF(Lang='Français (or English)'!$B$38,AB27,BB27)</f>
        <v>99</v>
      </c>
      <c r="C27" s="64" t="str">
        <f>IF(Lang='Français (or English)'!$B$38,AC27,BC27)</f>
        <v>Total</v>
      </c>
      <c r="D27" s="65"/>
      <c r="E27" s="66"/>
      <c r="F27" s="67"/>
      <c r="G27" s="94"/>
      <c r="H27" s="94"/>
      <c r="I27" s="94"/>
      <c r="J27" s="94"/>
      <c r="K27" s="95"/>
      <c r="L27" s="195"/>
      <c r="M27" s="97"/>
      <c r="N27" s="70"/>
      <c r="O27" s="71"/>
      <c r="P27" s="98"/>
      <c r="Q27" s="99"/>
      <c r="R27" s="70"/>
      <c r="S27" s="100"/>
      <c r="AA27" s="92">
        <v>12</v>
      </c>
      <c r="AB27" s="93">
        <v>99</v>
      </c>
      <c r="AC27" s="64" t="s">
        <v>2</v>
      </c>
      <c r="AD27" s="65"/>
      <c r="AE27" s="66"/>
      <c r="AF27" s="67"/>
      <c r="AG27" s="94"/>
      <c r="AH27" s="94"/>
      <c r="AI27" s="94"/>
      <c r="AJ27" s="94"/>
      <c r="AK27" s="95"/>
      <c r="AL27" s="96"/>
      <c r="AM27" s="97"/>
      <c r="AN27" s="70"/>
      <c r="AO27" s="71"/>
      <c r="AP27" s="98"/>
      <c r="AQ27" s="99"/>
      <c r="AR27" s="70"/>
      <c r="AS27" s="100"/>
      <c r="BA27" s="92">
        <v>12</v>
      </c>
      <c r="BB27" s="93">
        <v>99</v>
      </c>
      <c r="BC27" s="64" t="s">
        <v>2</v>
      </c>
      <c r="BD27" s="65"/>
      <c r="BE27" s="66"/>
      <c r="BF27" s="67"/>
      <c r="BG27" s="94"/>
      <c r="BH27" s="94"/>
      <c r="BI27" s="94"/>
      <c r="BJ27" s="94"/>
      <c r="BK27" s="95"/>
      <c r="BL27" s="96"/>
      <c r="BM27" s="97"/>
      <c r="BN27" s="70"/>
      <c r="BO27" s="71"/>
      <c r="BP27" s="98"/>
      <c r="BQ27" s="99"/>
      <c r="BR27" s="70"/>
      <c r="BS27" s="100"/>
    </row>
    <row r="28" spans="1:71" ht="18" thickBot="1" x14ac:dyDescent="0.3">
      <c r="A28" s="179" t="str">
        <f>IF(Lang='Français (or English)'!$B$38,AA28,BA28)</f>
        <v>Valeur actualisée des provisions incluant les frais de règlement non alloués, FA et autres</v>
      </c>
      <c r="B28" s="180"/>
      <c r="C28" s="180"/>
      <c r="D28" s="180"/>
      <c r="E28" s="180"/>
      <c r="F28" s="180"/>
      <c r="G28" s="181"/>
      <c r="H28" s="181"/>
      <c r="I28" s="181"/>
      <c r="J28" s="181"/>
      <c r="K28" s="182"/>
      <c r="L28" s="182"/>
      <c r="M28" s="183"/>
      <c r="N28" s="182"/>
      <c r="O28" s="4"/>
      <c r="P28" s="4"/>
      <c r="Q28" s="103"/>
      <c r="R28" s="104"/>
      <c r="S28" s="105"/>
      <c r="AA28" s="173" t="s">
        <v>129</v>
      </c>
      <c r="AB28" s="172"/>
      <c r="AC28" s="172"/>
      <c r="AD28" s="172"/>
      <c r="AE28" s="172"/>
      <c r="AF28" s="172"/>
      <c r="AG28" s="101"/>
      <c r="AH28" s="101"/>
      <c r="AI28" s="101"/>
      <c r="AJ28" s="101"/>
      <c r="AK28" s="4"/>
      <c r="AL28" s="4"/>
      <c r="AM28" s="102"/>
      <c r="AN28" s="4"/>
      <c r="AO28" s="4"/>
      <c r="AP28" s="4"/>
      <c r="AQ28" s="103"/>
      <c r="AR28" s="104"/>
      <c r="AS28" s="105"/>
      <c r="BA28" s="302" t="s">
        <v>78</v>
      </c>
      <c r="BB28" s="303"/>
      <c r="BC28" s="303"/>
      <c r="BD28" s="303"/>
      <c r="BE28" s="303"/>
      <c r="BF28" s="303"/>
      <c r="BG28" s="101"/>
      <c r="BH28" s="101"/>
      <c r="BI28" s="101"/>
      <c r="BJ28" s="101"/>
      <c r="BK28" s="4"/>
      <c r="BL28" s="4"/>
      <c r="BM28" s="102"/>
      <c r="BN28" s="4"/>
      <c r="BO28" s="4"/>
      <c r="BP28" s="4"/>
      <c r="BQ28" s="103"/>
      <c r="BR28" s="104"/>
      <c r="BS28" s="105"/>
    </row>
    <row r="29" spans="1:71" ht="25.95" customHeight="1" x14ac:dyDescent="0.25">
      <c r="A29" s="106">
        <f>IF(Lang='Français (or English)'!$B$38,AA29,BA29)</f>
        <v>13</v>
      </c>
      <c r="B29" s="107"/>
      <c r="C29" s="108" t="str">
        <f>IF(Lang='Français (or English)'!$B$38,AC29,BC29)</f>
        <v>Frais de règlement non alloués totaux</v>
      </c>
      <c r="D29" s="109"/>
      <c r="E29" s="110"/>
      <c r="F29" s="110"/>
      <c r="G29" s="110"/>
      <c r="H29" s="110"/>
      <c r="I29" s="110"/>
      <c r="J29" s="110"/>
      <c r="K29" s="110"/>
      <c r="L29" s="111" t="str">
        <f>IF(Lang='Français (or English)'!$B$38,AL29,BL29)</f>
        <v>m51</v>
      </c>
      <c r="M29" s="112"/>
      <c r="N29" s="4"/>
      <c r="O29" s="4"/>
      <c r="P29" s="4"/>
      <c r="Q29" s="4"/>
      <c r="R29" s="4"/>
      <c r="S29" s="4"/>
      <c r="AA29" s="106">
        <v>13</v>
      </c>
      <c r="AB29" s="107"/>
      <c r="AC29" s="108" t="s">
        <v>121</v>
      </c>
      <c r="AD29" s="109"/>
      <c r="AE29" s="110"/>
      <c r="AF29" s="110"/>
      <c r="AG29" s="110"/>
      <c r="AH29" s="110"/>
      <c r="AI29" s="110"/>
      <c r="AJ29" s="110"/>
      <c r="AK29" s="110"/>
      <c r="AL29" s="111" t="s">
        <v>134</v>
      </c>
      <c r="AM29" s="112"/>
      <c r="AN29" s="4"/>
      <c r="AO29" s="4"/>
      <c r="AP29" s="4"/>
      <c r="AQ29" s="4"/>
      <c r="AR29" s="4"/>
      <c r="AS29" s="4"/>
      <c r="BA29" s="106">
        <v>13</v>
      </c>
      <c r="BB29" s="107"/>
      <c r="BC29" s="108" t="s">
        <v>24</v>
      </c>
      <c r="BD29" s="109"/>
      <c r="BE29" s="110"/>
      <c r="BF29" s="110"/>
      <c r="BG29" s="110"/>
      <c r="BH29" s="110"/>
      <c r="BI29" s="110"/>
      <c r="BJ29" s="110"/>
      <c r="BK29" s="110"/>
      <c r="BL29" s="111" t="s">
        <v>134</v>
      </c>
      <c r="BM29" s="112"/>
      <c r="BN29" s="4"/>
      <c r="BO29" s="4"/>
      <c r="BP29" s="4"/>
      <c r="BQ29" s="4"/>
      <c r="BR29" s="4"/>
      <c r="BS29" s="4"/>
    </row>
    <row r="30" spans="1:71" ht="25.95" customHeight="1" x14ac:dyDescent="0.25">
      <c r="A30" s="113">
        <f>IF(Lang='Français (or English)'!$B$38,AA30,BA30)</f>
        <v>14</v>
      </c>
      <c r="B30" s="114"/>
      <c r="C30" s="115" t="str">
        <f>IF(Lang='Français (or English)'!$B$38,AC30,BC30)</f>
        <v>"Facility Association" et "Plan"</v>
      </c>
      <c r="D30" s="116"/>
      <c r="E30" s="117"/>
      <c r="F30" s="117"/>
      <c r="G30" s="117"/>
      <c r="H30" s="117"/>
      <c r="I30" s="117"/>
      <c r="J30" s="117"/>
      <c r="K30" s="117"/>
      <c r="L30" s="118" t="str">
        <f>IF(Lang='Français (or English)'!$B$38,AL30,BL30)</f>
        <v>m52</v>
      </c>
      <c r="M30" s="119"/>
      <c r="N30" s="4"/>
      <c r="O30" s="4"/>
      <c r="P30" s="4"/>
      <c r="Q30" s="4"/>
      <c r="R30" s="4"/>
      <c r="S30" s="4"/>
      <c r="AA30" s="113">
        <v>14</v>
      </c>
      <c r="AB30" s="114"/>
      <c r="AC30" s="115" t="s">
        <v>112</v>
      </c>
      <c r="AD30" s="116"/>
      <c r="AE30" s="117"/>
      <c r="AF30" s="117"/>
      <c r="AG30" s="117"/>
      <c r="AH30" s="117"/>
      <c r="AI30" s="117"/>
      <c r="AJ30" s="117"/>
      <c r="AK30" s="117"/>
      <c r="AL30" s="118" t="s">
        <v>135</v>
      </c>
      <c r="AM30" s="119"/>
      <c r="AN30" s="4"/>
      <c r="AO30" s="4"/>
      <c r="AP30" s="4"/>
      <c r="AQ30" s="4"/>
      <c r="AR30" s="4"/>
      <c r="AS30" s="4"/>
      <c r="BA30" s="113">
        <v>14</v>
      </c>
      <c r="BB30" s="114"/>
      <c r="BC30" s="115" t="s">
        <v>25</v>
      </c>
      <c r="BD30" s="116"/>
      <c r="BE30" s="117"/>
      <c r="BF30" s="117"/>
      <c r="BG30" s="117"/>
      <c r="BH30" s="117"/>
      <c r="BI30" s="117"/>
      <c r="BJ30" s="117"/>
      <c r="BK30" s="117"/>
      <c r="BL30" s="118" t="s">
        <v>135</v>
      </c>
      <c r="BM30" s="119"/>
      <c r="BN30" s="4"/>
      <c r="BO30" s="4"/>
      <c r="BP30" s="4"/>
      <c r="BQ30" s="4"/>
      <c r="BR30" s="4"/>
      <c r="BS30" s="4"/>
    </row>
    <row r="31" spans="1:71" ht="25.95" customHeight="1" thickBot="1" x14ac:dyDescent="0.3">
      <c r="A31" s="120">
        <f>IF(Lang='Français (or English)'!$B$38,AA31,BA31)</f>
        <v>15</v>
      </c>
      <c r="B31" s="121"/>
      <c r="C31" s="122" t="str">
        <f>IF(Lang='Français (or English)'!$B$38,AC31,BC31)</f>
        <v>Autres provisions</v>
      </c>
      <c r="D31" s="123"/>
      <c r="E31" s="124"/>
      <c r="F31" s="124"/>
      <c r="G31" s="124"/>
      <c r="H31" s="124"/>
      <c r="I31" s="124"/>
      <c r="J31" s="124"/>
      <c r="K31" s="124"/>
      <c r="L31" s="125" t="str">
        <f>IF(Lang='Français (or English)'!$B$38,AL31,BL31)</f>
        <v>m53</v>
      </c>
      <c r="M31" s="126"/>
      <c r="N31" s="4"/>
      <c r="O31" s="4"/>
      <c r="P31" s="4"/>
      <c r="Q31" s="4"/>
      <c r="R31" s="4"/>
      <c r="S31" s="4"/>
      <c r="AA31" s="120">
        <v>15</v>
      </c>
      <c r="AB31" s="121"/>
      <c r="AC31" s="122" t="s">
        <v>102</v>
      </c>
      <c r="AD31" s="123"/>
      <c r="AE31" s="124"/>
      <c r="AF31" s="124"/>
      <c r="AG31" s="124"/>
      <c r="AH31" s="124"/>
      <c r="AI31" s="124"/>
      <c r="AJ31" s="124"/>
      <c r="AK31" s="124"/>
      <c r="AL31" s="125" t="s">
        <v>136</v>
      </c>
      <c r="AM31" s="126"/>
      <c r="AN31" s="4"/>
      <c r="AO31" s="4"/>
      <c r="AP31" s="4"/>
      <c r="AQ31" s="4"/>
      <c r="AR31" s="4"/>
      <c r="AS31" s="4"/>
      <c r="BA31" s="120">
        <v>15</v>
      </c>
      <c r="BB31" s="121"/>
      <c r="BC31" s="122" t="s">
        <v>26</v>
      </c>
      <c r="BD31" s="123"/>
      <c r="BE31" s="124"/>
      <c r="BF31" s="124"/>
      <c r="BG31" s="124"/>
      <c r="BH31" s="124"/>
      <c r="BI31" s="124"/>
      <c r="BJ31" s="124"/>
      <c r="BK31" s="124"/>
      <c r="BL31" s="125" t="s">
        <v>136</v>
      </c>
      <c r="BM31" s="126"/>
      <c r="BN31" s="4"/>
      <c r="BO31" s="4"/>
      <c r="BP31" s="4"/>
      <c r="BQ31" s="4"/>
      <c r="BR31" s="4"/>
      <c r="BS31" s="4"/>
    </row>
    <row r="32" spans="1:71" ht="25.95" customHeight="1" thickTop="1" thickBot="1" x14ac:dyDescent="0.3">
      <c r="A32" s="127">
        <f>IF(Lang='Français (or English)'!$B$38,AA32,BA32)</f>
        <v>16</v>
      </c>
      <c r="B32" s="128"/>
      <c r="C32" s="129" t="str">
        <f>IF(Lang='Français (or English)'!$B$38,AC32,BC32)</f>
        <v>Total général</v>
      </c>
      <c r="D32" s="130"/>
      <c r="E32" s="131"/>
      <c r="F32" s="131"/>
      <c r="G32" s="131"/>
      <c r="H32" s="131"/>
      <c r="I32" s="131"/>
      <c r="J32" s="131"/>
      <c r="K32" s="131"/>
      <c r="L32" s="132" t="str">
        <f>IF(Lang='Français (or English)'!$B$38,AL32,BL32)</f>
        <v>m54</v>
      </c>
      <c r="M32" s="133"/>
      <c r="N32" s="5"/>
      <c r="O32" s="5"/>
      <c r="P32" s="5"/>
      <c r="Q32" s="5"/>
      <c r="R32" s="5"/>
      <c r="S32" s="5"/>
      <c r="AA32" s="127">
        <v>16</v>
      </c>
      <c r="AB32" s="128"/>
      <c r="AC32" s="129" t="s">
        <v>142</v>
      </c>
      <c r="AD32" s="130"/>
      <c r="AE32" s="131"/>
      <c r="AF32" s="131"/>
      <c r="AG32" s="131"/>
      <c r="AH32" s="131"/>
      <c r="AI32" s="131"/>
      <c r="AJ32" s="131"/>
      <c r="AK32" s="131"/>
      <c r="AL32" s="132" t="s">
        <v>137</v>
      </c>
      <c r="AM32" s="133"/>
      <c r="AN32" s="5"/>
      <c r="AO32" s="5"/>
      <c r="AP32" s="5"/>
      <c r="AQ32" s="5"/>
      <c r="AR32" s="5"/>
      <c r="AS32" s="5"/>
      <c r="BA32" s="127">
        <v>16</v>
      </c>
      <c r="BB32" s="128"/>
      <c r="BC32" s="129" t="s">
        <v>27</v>
      </c>
      <c r="BD32" s="130"/>
      <c r="BE32" s="131"/>
      <c r="BF32" s="131"/>
      <c r="BG32" s="131"/>
      <c r="BH32" s="131"/>
      <c r="BI32" s="131"/>
      <c r="BJ32" s="131"/>
      <c r="BK32" s="131"/>
      <c r="BL32" s="132" t="s">
        <v>137</v>
      </c>
      <c r="BM32" s="133"/>
      <c r="BN32" s="5"/>
      <c r="BO32" s="5"/>
      <c r="BP32" s="5"/>
      <c r="BQ32" s="5"/>
      <c r="BR32" s="5"/>
      <c r="BS32" s="5"/>
    </row>
    <row r="33" spans="1:71" ht="14.4" thickTop="1" x14ac:dyDescent="0.25">
      <c r="A33" s="4" t="str">
        <f>IF(Lang='Français (or English)'!$B$38,AA33,BA33)</f>
        <v>Note 1 : Inclut les frais de règlement alloués, mais exclut les frais de règlement non alloués, excepté pour les lignes 13 à 15.</v>
      </c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AA33" s="137" t="s">
        <v>120</v>
      </c>
      <c r="AB33" s="4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BA33" s="4" t="s">
        <v>119</v>
      </c>
      <c r="BB33" s="4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</row>
    <row r="50" spans="1:53" hidden="1" x14ac:dyDescent="0.25">
      <c r="A50" s="1" t="str">
        <f>IF(Lang='Français (or English)'!$B$38,AA50,BA50)</f>
        <v>Année de survenance</v>
      </c>
      <c r="AA50" s="1" t="s">
        <v>99</v>
      </c>
      <c r="BA50" s="1" t="s">
        <v>28</v>
      </c>
    </row>
    <row r="51" spans="1:53" hidden="1" x14ac:dyDescent="0.25">
      <c r="A51" s="1" t="str">
        <f>IF(Lang='Français (or English)'!$B$38,AA51,BA51)</f>
        <v>Année de souscription</v>
      </c>
      <c r="AA51" s="1" t="s">
        <v>100</v>
      </c>
      <c r="BA51" s="1" t="s">
        <v>29</v>
      </c>
    </row>
  </sheetData>
  <mergeCells count="79">
    <mergeCell ref="BR12:BR13"/>
    <mergeCell ref="BS12:BS13"/>
    <mergeCell ref="BA28:BF28"/>
    <mergeCell ref="BN11:BO11"/>
    <mergeCell ref="BP11:BQ11"/>
    <mergeCell ref="BR11:BS11"/>
    <mergeCell ref="BA12:BA15"/>
    <mergeCell ref="BB12:BB15"/>
    <mergeCell ref="BC12:BC13"/>
    <mergeCell ref="BD12:BD13"/>
    <mergeCell ref="BE12:BE13"/>
    <mergeCell ref="BF12:BF13"/>
    <mergeCell ref="BG12:BI12"/>
    <mergeCell ref="BJ12:BJ13"/>
    <mergeCell ref="BK12:BL12"/>
    <mergeCell ref="BN12:BN13"/>
    <mergeCell ref="BO12:BO13"/>
    <mergeCell ref="BP12:BP13"/>
    <mergeCell ref="AS12:AS13"/>
    <mergeCell ref="BQ12:BQ13"/>
    <mergeCell ref="BG5:BJ5"/>
    <mergeCell ref="BG6:BJ6"/>
    <mergeCell ref="BG7:BJ7"/>
    <mergeCell ref="BG8:BJ8"/>
    <mergeCell ref="BG9:BJ9"/>
    <mergeCell ref="BD11:BE11"/>
    <mergeCell ref="BF11:BM11"/>
    <mergeCell ref="BM12:BM13"/>
    <mergeCell ref="AN12:AN13"/>
    <mergeCell ref="AO12:AO13"/>
    <mergeCell ref="AP12:AP13"/>
    <mergeCell ref="AQ12:AQ13"/>
    <mergeCell ref="AR12:AR13"/>
    <mergeCell ref="AF12:AF13"/>
    <mergeCell ref="AG12:AI12"/>
    <mergeCell ref="AJ12:AJ13"/>
    <mergeCell ref="AK12:AL12"/>
    <mergeCell ref="AM12:AM13"/>
    <mergeCell ref="AA12:AA15"/>
    <mergeCell ref="AB12:AB15"/>
    <mergeCell ref="AC12:AC13"/>
    <mergeCell ref="AD12:AD13"/>
    <mergeCell ref="AE12:AE13"/>
    <mergeCell ref="AD11:AE11"/>
    <mergeCell ref="AF11:AM11"/>
    <mergeCell ref="AN11:AO11"/>
    <mergeCell ref="AP11:AQ11"/>
    <mergeCell ref="AR11:AS11"/>
    <mergeCell ref="AG5:AJ5"/>
    <mergeCell ref="AG6:AJ6"/>
    <mergeCell ref="AG7:AJ7"/>
    <mergeCell ref="AG8:AJ8"/>
    <mergeCell ref="AG9:AJ9"/>
    <mergeCell ref="G5:J5"/>
    <mergeCell ref="G6:J6"/>
    <mergeCell ref="G7:J7"/>
    <mergeCell ref="G8:J8"/>
    <mergeCell ref="G9:J9"/>
    <mergeCell ref="N11:O11"/>
    <mergeCell ref="P11:Q11"/>
    <mergeCell ref="R11:S11"/>
    <mergeCell ref="A12:A15"/>
    <mergeCell ref="B12:B15"/>
    <mergeCell ref="C12:C13"/>
    <mergeCell ref="D12:D13"/>
    <mergeCell ref="E12:E13"/>
    <mergeCell ref="F12:F13"/>
    <mergeCell ref="G12:I12"/>
    <mergeCell ref="D11:E11"/>
    <mergeCell ref="F11:M11"/>
    <mergeCell ref="Q12:Q13"/>
    <mergeCell ref="R12:R13"/>
    <mergeCell ref="S12:S13"/>
    <mergeCell ref="O12:O13"/>
    <mergeCell ref="P12:P13"/>
    <mergeCell ref="J12:J13"/>
    <mergeCell ref="K12:L12"/>
    <mergeCell ref="M12:M13"/>
    <mergeCell ref="N12:N13"/>
  </mergeCells>
  <dataValidations disablePrompts="1" count="2">
    <dataValidation type="list" allowBlank="1" showInputMessage="1" showErrorMessage="1" sqref="G7:J7 BG7:BJ7" xr:uid="{97C63122-1EA9-4E7E-844F-1F2C82E54C40}">
      <formula1>$A$50:$A$51</formula1>
    </dataValidation>
    <dataValidation type="list" allowBlank="1" showInputMessage="1" showErrorMessage="1" sqref="AG7:AJ7" xr:uid="{D095C8BD-5FA2-4DB2-941F-8E4F227FA4B8}">
      <formula1>$A$50:$A$52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93A33-38F1-48E1-AE4E-EC6F77C4AE48}">
  <dimension ref="A1:BS51"/>
  <sheetViews>
    <sheetView showGridLines="0" zoomScale="80" zoomScaleNormal="80" workbookViewId="0"/>
  </sheetViews>
  <sheetFormatPr baseColWidth="10" defaultRowHeight="13.8" x14ac:dyDescent="0.25"/>
  <cols>
    <col min="1" max="1" width="8.5" customWidth="1"/>
    <col min="2" max="2" width="8.59765625" customWidth="1"/>
    <col min="3" max="3" width="14.8984375" customWidth="1"/>
    <col min="6" max="6" width="13.69921875" customWidth="1"/>
    <col min="10" max="10" width="12.09765625" customWidth="1"/>
    <col min="14" max="15" width="14.8984375" customWidth="1"/>
    <col min="18" max="19" width="12.5" customWidth="1"/>
    <col min="26" max="26" width="11" customWidth="1"/>
    <col min="27" max="71" width="11" hidden="1" customWidth="1"/>
    <col min="72" max="72" width="11" customWidth="1"/>
  </cols>
  <sheetData>
    <row r="1" spans="1:71" x14ac:dyDescent="0.25"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</row>
    <row r="2" spans="1:71" x14ac:dyDescent="0.25"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</row>
    <row r="3" spans="1:71" ht="21" x14ac:dyDescent="0.25">
      <c r="A3" s="2" t="str">
        <f>IF(Lang='Français (or English)'!$B$38,AA3,BA3)</f>
        <v>Tableau d'analyse des sinistres non payés et du rapport sinistres-primes</v>
      </c>
      <c r="B3" s="2"/>
      <c r="C3" s="3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40"/>
      <c r="Q3" s="140"/>
      <c r="R3" s="140"/>
      <c r="S3" s="138"/>
      <c r="AA3" s="136" t="s">
        <v>143</v>
      </c>
      <c r="AB3" s="2"/>
      <c r="AC3" s="3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5"/>
      <c r="AQ3" s="5"/>
      <c r="AR3" s="5"/>
      <c r="AS3" s="4"/>
      <c r="BA3" s="2" t="s">
        <v>77</v>
      </c>
      <c r="BB3" s="2"/>
      <c r="BC3" s="3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40"/>
      <c r="BQ3" s="140"/>
      <c r="BR3" s="140"/>
      <c r="BS3" s="138"/>
    </row>
    <row r="4" spans="1:71" ht="21" x14ac:dyDescent="0.25">
      <c r="A4" s="164" t="str">
        <f>IF(Lang='Français (or English)'!$B$38,AA4,BA4)</f>
        <v>(Tous les montants sont sur une base cédée et sont en milliers de $)</v>
      </c>
      <c r="B4" s="178"/>
      <c r="C4" s="3"/>
      <c r="D4" s="174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40"/>
      <c r="Q4" s="140"/>
      <c r="R4" s="140"/>
      <c r="S4" s="138"/>
      <c r="AA4" s="164" t="s">
        <v>108</v>
      </c>
      <c r="AB4" s="164"/>
      <c r="AC4" s="3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4"/>
      <c r="AO4" s="4"/>
      <c r="AP4" s="5"/>
      <c r="AQ4" s="5"/>
      <c r="AR4" s="5"/>
      <c r="AS4" s="4"/>
      <c r="BA4" s="164" t="s">
        <v>109</v>
      </c>
      <c r="BB4" s="164"/>
      <c r="BC4" s="3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40"/>
      <c r="BQ4" s="140"/>
      <c r="BR4" s="140"/>
      <c r="BS4" s="138"/>
    </row>
    <row r="5" spans="1:71" ht="15.6" x14ac:dyDescent="0.3">
      <c r="A5" s="164"/>
      <c r="B5" s="164"/>
      <c r="C5" s="6" t="str">
        <f>IF(Lang='Français (or English)'!$B$38,AC5,BC5)</f>
        <v>Catégorie d'assurance:</v>
      </c>
      <c r="D5" s="7"/>
      <c r="E5" s="7"/>
      <c r="F5" s="7"/>
      <c r="G5" s="297" t="s">
        <v>2</v>
      </c>
      <c r="H5" s="298"/>
      <c r="I5" s="298"/>
      <c r="J5" s="298"/>
      <c r="K5" s="138"/>
      <c r="L5" s="138"/>
      <c r="M5" s="138"/>
      <c r="N5" s="138"/>
      <c r="O5" s="138"/>
      <c r="P5" s="138"/>
      <c r="Q5" s="138"/>
      <c r="R5" s="140"/>
      <c r="S5" s="140"/>
      <c r="AA5" s="164"/>
      <c r="AB5" s="164"/>
      <c r="AC5" s="6" t="s">
        <v>111</v>
      </c>
      <c r="AD5" s="7"/>
      <c r="AE5" s="7"/>
      <c r="AF5" s="7"/>
      <c r="AG5" s="297" t="s">
        <v>2</v>
      </c>
      <c r="AH5" s="298"/>
      <c r="AI5" s="298"/>
      <c r="AJ5" s="298"/>
      <c r="AK5" s="138"/>
      <c r="AL5" s="138"/>
      <c r="AM5" s="138"/>
      <c r="AN5" s="4"/>
      <c r="AO5" s="4"/>
      <c r="AP5" s="4"/>
      <c r="AQ5" s="4"/>
      <c r="AR5" s="5"/>
      <c r="AS5" s="5"/>
      <c r="BA5" s="164"/>
      <c r="BB5" s="164"/>
      <c r="BC5" s="6" t="s">
        <v>38</v>
      </c>
      <c r="BD5" s="7"/>
      <c r="BE5" s="7"/>
      <c r="BF5" s="7"/>
      <c r="BG5" s="297" t="s">
        <v>2</v>
      </c>
      <c r="BH5" s="298"/>
      <c r="BI5" s="298"/>
      <c r="BJ5" s="298"/>
      <c r="BK5" s="138"/>
      <c r="BL5" s="138"/>
      <c r="BM5" s="138"/>
      <c r="BN5" s="138"/>
      <c r="BO5" s="138"/>
      <c r="BP5" s="138"/>
      <c r="BQ5" s="138"/>
      <c r="BR5" s="140"/>
      <c r="BS5" s="140"/>
    </row>
    <row r="6" spans="1:71" ht="15.6" x14ac:dyDescent="0.3">
      <c r="A6" s="138"/>
      <c r="B6" s="138"/>
      <c r="C6" s="6" t="str">
        <f>IF(Lang='Français (or English)'!$B$38,AC6,BC6)</f>
        <v>Catégorie de l'actuaire:</v>
      </c>
      <c r="D6" s="7"/>
      <c r="E6" s="7"/>
      <c r="F6" s="7"/>
      <c r="G6" s="297" t="s">
        <v>2</v>
      </c>
      <c r="H6" s="298"/>
      <c r="I6" s="298"/>
      <c r="J6" s="298"/>
      <c r="K6" s="138"/>
      <c r="L6" s="138"/>
      <c r="M6" s="138"/>
      <c r="N6" s="138"/>
      <c r="O6" s="138"/>
      <c r="P6" s="138"/>
      <c r="Q6" s="138"/>
      <c r="R6" s="140"/>
      <c r="S6" s="140"/>
      <c r="AA6" s="138"/>
      <c r="AB6" s="138"/>
      <c r="AC6" s="6" t="s">
        <v>83</v>
      </c>
      <c r="AD6" s="7"/>
      <c r="AE6" s="7"/>
      <c r="AF6" s="7"/>
      <c r="AG6" s="297" t="s">
        <v>2</v>
      </c>
      <c r="AH6" s="298"/>
      <c r="AI6" s="298"/>
      <c r="AJ6" s="298"/>
      <c r="AK6" s="138"/>
      <c r="AL6" s="138"/>
      <c r="AM6" s="138"/>
      <c r="AN6" s="4"/>
      <c r="AO6" s="4"/>
      <c r="AP6" s="4"/>
      <c r="AQ6" s="4"/>
      <c r="AR6" s="5"/>
      <c r="AS6" s="5"/>
      <c r="BA6" s="138"/>
      <c r="BB6" s="138"/>
      <c r="BC6" s="6" t="s">
        <v>76</v>
      </c>
      <c r="BD6" s="7"/>
      <c r="BE6" s="7"/>
      <c r="BF6" s="7"/>
      <c r="BG6" s="297" t="s">
        <v>2</v>
      </c>
      <c r="BH6" s="298"/>
      <c r="BI6" s="298"/>
      <c r="BJ6" s="298"/>
      <c r="BK6" s="138"/>
      <c r="BL6" s="138"/>
      <c r="BM6" s="138"/>
      <c r="BN6" s="138"/>
      <c r="BO6" s="138"/>
      <c r="BP6" s="138"/>
      <c r="BQ6" s="138"/>
      <c r="BR6" s="140"/>
      <c r="BS6" s="140"/>
    </row>
    <row r="7" spans="1:71" ht="15.6" x14ac:dyDescent="0.3">
      <c r="A7" s="138"/>
      <c r="B7" s="138"/>
      <c r="C7" s="6" t="str">
        <f>IF(Lang='Français (or English)'!$B$38,AC7,BC7)</f>
        <v>Base de présentation des données:</v>
      </c>
      <c r="D7" s="7"/>
      <c r="E7" s="7"/>
      <c r="F7" s="7"/>
      <c r="G7" s="297"/>
      <c r="H7" s="298"/>
      <c r="I7" s="298"/>
      <c r="J7" s="298"/>
      <c r="K7" s="138"/>
      <c r="L7" s="138"/>
      <c r="M7" s="138"/>
      <c r="N7" s="138"/>
      <c r="O7" s="138"/>
      <c r="P7" s="138"/>
      <c r="Q7" s="138"/>
      <c r="R7" s="140"/>
      <c r="S7" s="140"/>
      <c r="AA7" s="138"/>
      <c r="AB7" s="138"/>
      <c r="AC7" s="6" t="s">
        <v>84</v>
      </c>
      <c r="AD7" s="7"/>
      <c r="AE7" s="7"/>
      <c r="AF7" s="7"/>
      <c r="AG7" s="297"/>
      <c r="AH7" s="298"/>
      <c r="AI7" s="298"/>
      <c r="AJ7" s="298"/>
      <c r="AK7" s="138"/>
      <c r="AL7" s="138"/>
      <c r="AM7" s="138"/>
      <c r="AN7" s="4"/>
      <c r="AO7" s="4"/>
      <c r="AP7" s="4"/>
      <c r="AQ7" s="4"/>
      <c r="AR7" s="5"/>
      <c r="AS7" s="5"/>
      <c r="BA7" s="138"/>
      <c r="BB7" s="138"/>
      <c r="BC7" s="6" t="s">
        <v>39</v>
      </c>
      <c r="BD7" s="7"/>
      <c r="BE7" s="7"/>
      <c r="BF7" s="7"/>
      <c r="BG7" s="297"/>
      <c r="BH7" s="298"/>
      <c r="BI7" s="298"/>
      <c r="BJ7" s="298"/>
      <c r="BK7" s="138"/>
      <c r="BL7" s="138"/>
      <c r="BM7" s="138"/>
      <c r="BN7" s="138"/>
      <c r="BO7" s="138"/>
      <c r="BP7" s="138"/>
      <c r="BQ7" s="138"/>
      <c r="BR7" s="140"/>
      <c r="BS7" s="140"/>
    </row>
    <row r="8" spans="1:71" ht="15.6" x14ac:dyDescent="0.3">
      <c r="A8" s="138"/>
      <c r="B8" s="138"/>
      <c r="C8" s="6" t="str">
        <f>IF(Lang='Français (or English)'!$B$38,AC8,BC8)</f>
        <v>Portefeuille:</v>
      </c>
      <c r="D8" s="7"/>
      <c r="E8" s="7"/>
      <c r="F8" s="7"/>
      <c r="G8" s="299" t="s">
        <v>2</v>
      </c>
      <c r="H8" s="300"/>
      <c r="I8" s="300"/>
      <c r="J8" s="300"/>
      <c r="K8" s="138"/>
      <c r="L8" s="138"/>
      <c r="M8" s="138"/>
      <c r="N8" s="138"/>
      <c r="O8" s="138"/>
      <c r="P8" s="138"/>
      <c r="Q8" s="138"/>
      <c r="R8" s="140"/>
      <c r="S8" s="140"/>
      <c r="AA8" s="138"/>
      <c r="AB8" s="138"/>
      <c r="AC8" s="6" t="s">
        <v>85</v>
      </c>
      <c r="AD8" s="7"/>
      <c r="AE8" s="7"/>
      <c r="AF8" s="7"/>
      <c r="AG8" s="299" t="s">
        <v>2</v>
      </c>
      <c r="AH8" s="300"/>
      <c r="AI8" s="300"/>
      <c r="AJ8" s="300"/>
      <c r="AK8" s="138"/>
      <c r="AL8" s="138"/>
      <c r="AM8" s="138"/>
      <c r="AN8" s="4"/>
      <c r="AO8" s="4"/>
      <c r="AP8" s="4"/>
      <c r="AQ8" s="4"/>
      <c r="AR8" s="5"/>
      <c r="AS8" s="5"/>
      <c r="BA8" s="138"/>
      <c r="BB8" s="138"/>
      <c r="BC8" s="6" t="s">
        <v>40</v>
      </c>
      <c r="BD8" s="7"/>
      <c r="BE8" s="7"/>
      <c r="BF8" s="7"/>
      <c r="BG8" s="299" t="s">
        <v>2</v>
      </c>
      <c r="BH8" s="300"/>
      <c r="BI8" s="300"/>
      <c r="BJ8" s="300"/>
      <c r="BK8" s="138"/>
      <c r="BL8" s="138"/>
      <c r="BM8" s="138"/>
      <c r="BN8" s="138"/>
      <c r="BO8" s="138"/>
      <c r="BP8" s="138"/>
      <c r="BQ8" s="138"/>
      <c r="BR8" s="140"/>
      <c r="BS8" s="140"/>
    </row>
    <row r="9" spans="1:71" ht="15.6" x14ac:dyDescent="0.3">
      <c r="A9" s="138"/>
      <c r="B9" s="138"/>
      <c r="C9" s="6" t="str">
        <f>IF(Lang='Français (or English)'!$B$38,AC9,BC9)</f>
        <v>Catégorie de liquidité pour le taux d'actualisation:</v>
      </c>
      <c r="D9" s="7"/>
      <c r="E9" s="7"/>
      <c r="F9" s="7"/>
      <c r="G9" s="301" t="s">
        <v>2</v>
      </c>
      <c r="H9" s="301"/>
      <c r="I9" s="301"/>
      <c r="J9" s="301"/>
      <c r="K9" s="138"/>
      <c r="L9" s="138"/>
      <c r="M9" s="138"/>
      <c r="N9" s="138"/>
      <c r="O9" s="138"/>
      <c r="P9" s="138"/>
      <c r="Q9" s="138"/>
      <c r="R9" s="140"/>
      <c r="S9" s="140"/>
      <c r="AA9" s="138"/>
      <c r="AB9" s="138"/>
      <c r="AC9" s="6" t="s">
        <v>86</v>
      </c>
      <c r="AD9" s="7"/>
      <c r="AE9" s="7"/>
      <c r="AF9" s="7"/>
      <c r="AG9" s="301" t="s">
        <v>2</v>
      </c>
      <c r="AH9" s="301"/>
      <c r="AI9" s="301"/>
      <c r="AJ9" s="301"/>
      <c r="AK9" s="138"/>
      <c r="AL9" s="138"/>
      <c r="AM9" s="138"/>
      <c r="AN9" s="4"/>
      <c r="AO9" s="4"/>
      <c r="AP9" s="4"/>
      <c r="AQ9" s="4"/>
      <c r="AR9" s="5"/>
      <c r="AS9" s="5"/>
      <c r="BA9" s="138"/>
      <c r="BB9" s="138"/>
      <c r="BC9" s="6" t="s">
        <v>41</v>
      </c>
      <c r="BD9" s="7"/>
      <c r="BE9" s="7"/>
      <c r="BF9" s="7"/>
      <c r="BG9" s="301" t="s">
        <v>2</v>
      </c>
      <c r="BH9" s="301"/>
      <c r="BI9" s="301"/>
      <c r="BJ9" s="301"/>
      <c r="BK9" s="138"/>
      <c r="BL9" s="138"/>
      <c r="BM9" s="138"/>
      <c r="BN9" s="138"/>
      <c r="BO9" s="138"/>
      <c r="BP9" s="138"/>
      <c r="BQ9" s="138"/>
      <c r="BR9" s="140"/>
      <c r="BS9" s="140"/>
    </row>
    <row r="10" spans="1:71" ht="16.2" thickBot="1" x14ac:dyDescent="0.35">
      <c r="A10" s="138"/>
      <c r="B10" s="138"/>
      <c r="C10" s="7"/>
      <c r="D10" s="7"/>
      <c r="E10" s="7"/>
      <c r="F10" s="7"/>
      <c r="G10" s="7"/>
      <c r="H10" s="7"/>
      <c r="I10" s="7"/>
      <c r="J10" s="8"/>
      <c r="K10" s="8"/>
      <c r="L10" s="138"/>
      <c r="M10" s="138"/>
      <c r="N10" s="138"/>
      <c r="O10" s="138"/>
      <c r="P10" s="138"/>
      <c r="Q10" s="138"/>
      <c r="R10" s="138"/>
      <c r="S10" s="138"/>
      <c r="AA10" s="138"/>
      <c r="AB10" s="138"/>
      <c r="AC10" s="7"/>
      <c r="AD10" s="7"/>
      <c r="AE10" s="7"/>
      <c r="AF10" s="7"/>
      <c r="AG10" s="7"/>
      <c r="AH10" s="7"/>
      <c r="AI10" s="7"/>
      <c r="AJ10" s="8"/>
      <c r="AK10" s="8"/>
      <c r="AL10" s="138"/>
      <c r="AM10" s="138"/>
      <c r="AN10" s="4"/>
      <c r="AO10" s="4"/>
      <c r="AP10" s="4"/>
      <c r="AQ10" s="4"/>
      <c r="AR10" s="4"/>
      <c r="AS10" s="4"/>
      <c r="BA10" s="138"/>
      <c r="BB10" s="138"/>
      <c r="BC10" s="7"/>
      <c r="BD10" s="7"/>
      <c r="BE10" s="7"/>
      <c r="BF10" s="7"/>
      <c r="BG10" s="7"/>
      <c r="BH10" s="7"/>
      <c r="BI10" s="7"/>
      <c r="BJ10" s="8"/>
      <c r="BK10" s="8"/>
      <c r="BL10" s="138"/>
      <c r="BM10" s="138"/>
      <c r="BN10" s="138"/>
      <c r="BO10" s="138"/>
      <c r="BP10" s="138"/>
      <c r="BQ10" s="138"/>
      <c r="BR10" s="138"/>
      <c r="BS10" s="138"/>
    </row>
    <row r="11" spans="1:71" ht="53.25" customHeight="1" thickTop="1" thickBot="1" x14ac:dyDescent="0.3">
      <c r="A11" s="9"/>
      <c r="B11" s="9"/>
      <c r="C11" s="9"/>
      <c r="D11" s="278" t="str">
        <f>IF(Lang='Français (or English)'!$B$38,AD11,BD11)</f>
        <v>Sinistres payés
(note 1)</v>
      </c>
      <c r="E11" s="279"/>
      <c r="F11" s="278" t="str">
        <f>IF(Lang='Français (or English)'!$B$38,AF11,BF11)</f>
        <v>Actif au titre des sinistres survenus 
(note 1)</v>
      </c>
      <c r="G11" s="277"/>
      <c r="H11" s="277"/>
      <c r="I11" s="277"/>
      <c r="J11" s="277"/>
      <c r="K11" s="277"/>
      <c r="L11" s="277"/>
      <c r="M11" s="279"/>
      <c r="N11" s="277" t="str">
        <f>IF(Lang='Français (or English)'!$B$38,AN11,BN11)</f>
        <v>Analyse du rapport sinistres-primes
(note 1)</v>
      </c>
      <c r="O11" s="277"/>
      <c r="P11" s="278" t="str">
        <f>IF(Lang='Français (or English)'!$B$38,AP11,BP11)</f>
        <v>Nombre de sinistres</v>
      </c>
      <c r="Q11" s="279"/>
      <c r="R11" s="277" t="str">
        <f>IF(Lang='Français (or English)'!$B$38,AR11,BR11)</f>
        <v>À la fin de l'année précédente</v>
      </c>
      <c r="S11" s="280"/>
      <c r="AA11" s="9"/>
      <c r="AB11" s="9"/>
      <c r="AC11" s="9"/>
      <c r="AD11" s="281" t="s">
        <v>106</v>
      </c>
      <c r="AE11" s="282"/>
      <c r="AF11" s="278" t="s">
        <v>149</v>
      </c>
      <c r="AG11" s="282"/>
      <c r="AH11" s="282"/>
      <c r="AI11" s="282"/>
      <c r="AJ11" s="282"/>
      <c r="AK11" s="282"/>
      <c r="AL11" s="282"/>
      <c r="AM11" s="273"/>
      <c r="AN11" s="277" t="s">
        <v>145</v>
      </c>
      <c r="AO11" s="277"/>
      <c r="AP11" s="278" t="s">
        <v>138</v>
      </c>
      <c r="AQ11" s="279"/>
      <c r="AR11" s="278" t="s">
        <v>87</v>
      </c>
      <c r="AS11" s="280"/>
      <c r="BA11" s="9"/>
      <c r="BB11" s="9"/>
      <c r="BC11" s="9"/>
      <c r="BD11" s="278" t="s">
        <v>105</v>
      </c>
      <c r="BE11" s="273"/>
      <c r="BF11" s="278" t="s">
        <v>141</v>
      </c>
      <c r="BG11" s="282"/>
      <c r="BH11" s="282"/>
      <c r="BI11" s="282"/>
      <c r="BJ11" s="282"/>
      <c r="BK11" s="282"/>
      <c r="BL11" s="282"/>
      <c r="BM11" s="273"/>
      <c r="BN11" s="277" t="s">
        <v>118</v>
      </c>
      <c r="BO11" s="282"/>
      <c r="BP11" s="272" t="s">
        <v>32</v>
      </c>
      <c r="BQ11" s="273"/>
      <c r="BR11" s="282" t="s">
        <v>42</v>
      </c>
      <c r="BS11" s="274"/>
    </row>
    <row r="12" spans="1:71" ht="34.950000000000003" customHeight="1" thickTop="1" x14ac:dyDescent="0.25">
      <c r="A12" s="253" t="str">
        <f>IF(Lang='Français (or English)'!$B$38,AA12,BA12)</f>
        <v>Numéro de ligne</v>
      </c>
      <c r="B12" s="256" t="str">
        <f>IF(Lang='Français (or English)'!$B$38,AB12,BB12)</f>
        <v>Code de l'année</v>
      </c>
      <c r="C12" s="259" t="str">
        <f>IF(Lang='Français (or English)'!$B$38,AC12,BC12)</f>
        <v>Année de survenance/
souscription</v>
      </c>
      <c r="D12" s="295" t="str">
        <f>IF(Lang='Français (or English)'!$B$38,AD12,BD12)</f>
        <v>Année courante (XXXX)</v>
      </c>
      <c r="E12" s="296" t="str">
        <f>IF(Lang='Français (or English)'!$B$38,AE12,BE12)</f>
        <v>Cumulatif (XXXX et avant)</v>
      </c>
      <c r="F12" s="241" t="str">
        <f>IF(Lang='Français (or English)'!$B$38,AF12,BF12)</f>
        <v>Hypothèses initiales sur le rapport sinistres-primes prévu selon la méthode de Bornhuetter-Ferguson</v>
      </c>
      <c r="G12" s="233" t="str">
        <f>IF(Lang='Français (or English)'!$B$38,AG12,BG12)</f>
        <v>Estimation des flux de trésorerie futurs</v>
      </c>
      <c r="H12" s="233"/>
      <c r="I12" s="233"/>
      <c r="J12" s="234" t="str">
        <f>IF(Lang='Français (or English)'!$B$38,AJ12,BJ12)</f>
        <v>Estimation de la valeur actualisée des flux de trésorerie futurs - Total</v>
      </c>
      <c r="K12" s="236" t="str">
        <f>IF(Lang='Français (or English)'!$B$38,AK12,BK12)</f>
        <v>Ajustement au titre du risque non financier (AR)</v>
      </c>
      <c r="L12" s="236"/>
      <c r="M12" s="227" t="str">
        <f>IF(Lang='Français (or English)'!$B$38,AM12,BM12)</f>
        <v>Flux de trésorerie d'exécution</v>
      </c>
      <c r="N12" s="237" t="str">
        <f>IF(Lang='Français (or English)'!$B$38,AN12,BN12)</f>
        <v>Produits des activités d'assurance/
Primes acquises</v>
      </c>
      <c r="O12" s="239" t="str">
        <f>IF(Lang='Français (or English)'!$B$38,AO12,BO12)</f>
        <v>Rapport sinistres-primes non actualisé 
(%)</v>
      </c>
      <c r="P12" s="225" t="str">
        <f>IF(Lang='Français (or English)'!$B$38,AP12,BP12)</f>
        <v>En suspens à la fin de l'année courante</v>
      </c>
      <c r="Q12" s="227" t="str">
        <f>IF(Lang='Français (or English)'!$B$38,AQ12,BQ12)</f>
        <v>Déclarés 
à ce jour</v>
      </c>
      <c r="R12" s="229" t="str">
        <f>IF(Lang='Français (or English)'!$B$38,AR12,BR12)</f>
        <v>Total de l'estimation 
des flux de
trésorerie
futurs
(note 1)</v>
      </c>
      <c r="S12" s="231" t="str">
        <f>IF(Lang='Français (or English)'!$B$38,AS12,BS12)</f>
        <v>Nombre de sinistres déclarés à ce jour</v>
      </c>
      <c r="AA12" s="253" t="s">
        <v>88</v>
      </c>
      <c r="AB12" s="256" t="s">
        <v>89</v>
      </c>
      <c r="AC12" s="259" t="s">
        <v>103</v>
      </c>
      <c r="AD12" s="264" t="str">
        <f>CONCATENATE("Année courante (",+AC26,")")</f>
        <v>Année courante (XXXX)</v>
      </c>
      <c r="AE12" s="266" t="str">
        <f>CONCATENATE("Cumulatif (",+AC26," et avant)")</f>
        <v>Cumulatif (XXXX et avant)</v>
      </c>
      <c r="AF12" s="241" t="s">
        <v>139</v>
      </c>
      <c r="AG12" s="233" t="s">
        <v>113</v>
      </c>
      <c r="AH12" s="233"/>
      <c r="AI12" s="233"/>
      <c r="AJ12" s="234" t="s">
        <v>128</v>
      </c>
      <c r="AK12" s="236" t="s">
        <v>90</v>
      </c>
      <c r="AL12" s="236"/>
      <c r="AM12" s="227" t="s">
        <v>91</v>
      </c>
      <c r="AN12" s="243" t="s">
        <v>107</v>
      </c>
      <c r="AO12" s="245" t="s">
        <v>140</v>
      </c>
      <c r="AP12" s="247" t="s">
        <v>144</v>
      </c>
      <c r="AQ12" s="249" t="s">
        <v>146</v>
      </c>
      <c r="AR12" s="251" t="s">
        <v>148</v>
      </c>
      <c r="AS12" s="231" t="s">
        <v>147</v>
      </c>
      <c r="BA12" s="253" t="s">
        <v>43</v>
      </c>
      <c r="BB12" s="256" t="s">
        <v>44</v>
      </c>
      <c r="BC12" s="259" t="s">
        <v>79</v>
      </c>
      <c r="BD12" s="295" t="str">
        <f>CONCATENATE("Current Year (",+BC26,")")</f>
        <v>Current Year (XXXX)</v>
      </c>
      <c r="BE12" s="296" t="str">
        <f>CONCATENATE("Cumulative (",+BC26," and Prior)")</f>
        <v>Cumulative (XXXX and Prior)</v>
      </c>
      <c r="BF12" s="241" t="s">
        <v>45</v>
      </c>
      <c r="BG12" s="233" t="s">
        <v>46</v>
      </c>
      <c r="BH12" s="233"/>
      <c r="BI12" s="233"/>
      <c r="BJ12" s="234" t="s">
        <v>97</v>
      </c>
      <c r="BK12" s="236" t="s">
        <v>47</v>
      </c>
      <c r="BL12" s="236"/>
      <c r="BM12" s="227" t="s">
        <v>48</v>
      </c>
      <c r="BN12" s="237" t="s">
        <v>49</v>
      </c>
      <c r="BO12" s="239" t="s">
        <v>31</v>
      </c>
      <c r="BP12" s="225" t="s">
        <v>50</v>
      </c>
      <c r="BQ12" s="227" t="s">
        <v>33</v>
      </c>
      <c r="BR12" s="229" t="s">
        <v>127</v>
      </c>
      <c r="BS12" s="231" t="s">
        <v>51</v>
      </c>
    </row>
    <row r="13" spans="1:71" ht="42.75" customHeight="1" x14ac:dyDescent="0.25">
      <c r="A13" s="254"/>
      <c r="B13" s="257"/>
      <c r="C13" s="260"/>
      <c r="D13" s="261"/>
      <c r="E13" s="263"/>
      <c r="F13" s="242"/>
      <c r="G13" s="141" t="str">
        <f>IF(Lang='Français (or English)'!$B$38,AG13,BG13)</f>
        <v>Provisions dossier par dossier</v>
      </c>
      <c r="H13" s="141" t="str">
        <f>IF(Lang='Français (or English)'!$B$38,AH13,BH13)</f>
        <v>SMND</v>
      </c>
      <c r="I13" s="141" t="str">
        <f>IF(Lang='Français (or English)'!$B$38,AI13,BI13)</f>
        <v>Total</v>
      </c>
      <c r="J13" s="235"/>
      <c r="K13" s="142" t="str">
        <f>IF(Lang='Français (or English)'!$B$38,AK13,BK13)</f>
        <v>AR 
($'000)</v>
      </c>
      <c r="L13" s="143" t="str">
        <f>IF(Lang='Français (or English)'!$B$38,AL13,BL13)</f>
        <v>AR 
(%)</v>
      </c>
      <c r="M13" s="228"/>
      <c r="N13" s="238"/>
      <c r="O13" s="240"/>
      <c r="P13" s="226"/>
      <c r="Q13" s="228"/>
      <c r="R13" s="230"/>
      <c r="S13" s="232"/>
      <c r="AA13" s="254"/>
      <c r="AB13" s="257"/>
      <c r="AC13" s="260"/>
      <c r="AD13" s="265"/>
      <c r="AE13" s="267"/>
      <c r="AF13" s="242"/>
      <c r="AG13" s="141" t="s">
        <v>92</v>
      </c>
      <c r="AH13" s="141" t="s">
        <v>93</v>
      </c>
      <c r="AI13" s="141" t="s">
        <v>2</v>
      </c>
      <c r="AJ13" s="235"/>
      <c r="AK13" s="142" t="s">
        <v>122</v>
      </c>
      <c r="AL13" s="143" t="s">
        <v>123</v>
      </c>
      <c r="AM13" s="228"/>
      <c r="AN13" s="244"/>
      <c r="AO13" s="246"/>
      <c r="AP13" s="248"/>
      <c r="AQ13" s="250"/>
      <c r="AR13" s="252"/>
      <c r="AS13" s="232"/>
      <c r="BA13" s="254"/>
      <c r="BB13" s="257"/>
      <c r="BC13" s="260"/>
      <c r="BD13" s="261"/>
      <c r="BE13" s="263"/>
      <c r="BF13" s="242"/>
      <c r="BG13" s="141" t="s">
        <v>0</v>
      </c>
      <c r="BH13" s="141" t="s">
        <v>1</v>
      </c>
      <c r="BI13" s="141" t="s">
        <v>2</v>
      </c>
      <c r="BJ13" s="235"/>
      <c r="BK13" s="142" t="s">
        <v>124</v>
      </c>
      <c r="BL13" s="143" t="s">
        <v>125</v>
      </c>
      <c r="BM13" s="228"/>
      <c r="BN13" s="238"/>
      <c r="BO13" s="240"/>
      <c r="BP13" s="226"/>
      <c r="BQ13" s="228"/>
      <c r="BR13" s="230"/>
      <c r="BS13" s="232"/>
    </row>
    <row r="14" spans="1:71" ht="26.25" customHeight="1" x14ac:dyDescent="0.25">
      <c r="A14" s="254"/>
      <c r="B14" s="257"/>
      <c r="C14" s="75" t="str">
        <f>IF(Lang='Français (or English)'!$B$38,AC14,BC14)</f>
        <v>(01)</v>
      </c>
      <c r="D14" s="12" t="str">
        <f>IF(Lang='Français (or English)'!$B$38,AD14,BD14)</f>
        <v>(02)</v>
      </c>
      <c r="E14" s="13" t="str">
        <f>IF(Lang='Français (or English)'!$B$38,AE14,BE14)</f>
        <v>(03)</v>
      </c>
      <c r="F14" s="12" t="str">
        <f>IF(Lang='Français (or English)'!$B$38,AF14,BF14)</f>
        <v>(22)</v>
      </c>
      <c r="G14" s="14" t="str">
        <f>IF(Lang='Français (or English)'!$B$38,AG14,BG14)</f>
        <v>(04)</v>
      </c>
      <c r="H14" s="14" t="str">
        <f>IF(Lang='Français (or English)'!$B$38,AH14,BH14)</f>
        <v>(05)</v>
      </c>
      <c r="I14" s="14" t="str">
        <f>IF(Lang='Français (or English)'!$B$38,AI14,BI14)</f>
        <v>(06)</v>
      </c>
      <c r="J14" s="14" t="str">
        <f>IF(Lang='Français (or English)'!$B$38,AJ14,BJ14)</f>
        <v>(07)</v>
      </c>
      <c r="K14" s="15" t="str">
        <f>IF(Lang='Français (or English)'!$B$38,AK14,BK14)</f>
        <v>(23)</v>
      </c>
      <c r="L14" s="17" t="str">
        <f>IF(Lang='Français (or English)'!$B$38,AL14,BL14)</f>
        <v>(24)</v>
      </c>
      <c r="M14" s="13" t="str">
        <f>IF(Lang='Français (or English)'!$B$38,AM14,BM14)</f>
        <v>(12)</v>
      </c>
      <c r="N14" s="16" t="str">
        <f>IF(Lang='Français (or English)'!$B$38,AN14,BN14)</f>
        <v>(13)</v>
      </c>
      <c r="O14" s="17" t="str">
        <f>IF(Lang='Français (or English)'!$B$38,AO14,BO14)</f>
        <v>(16)</v>
      </c>
      <c r="P14" s="12" t="str">
        <f>IF(Lang='Français (or English)'!$B$38,AP14,BP14)</f>
        <v>(18)</v>
      </c>
      <c r="Q14" s="13" t="str">
        <f>IF(Lang='Français (or English)'!$B$38,AQ14,BQ14)</f>
        <v>(19)</v>
      </c>
      <c r="R14" s="16" t="str">
        <f>IF(Lang='Français (or English)'!$B$38,AR14,BR14)</f>
        <v>(20)</v>
      </c>
      <c r="S14" s="18" t="str">
        <f>IF(Lang='Français (or English)'!$B$38,AS14,BS14)</f>
        <v>(21)</v>
      </c>
      <c r="AA14" s="254"/>
      <c r="AB14" s="257"/>
      <c r="AC14" s="75" t="s">
        <v>3</v>
      </c>
      <c r="AD14" s="12" t="s">
        <v>4</v>
      </c>
      <c r="AE14" s="13" t="s">
        <v>5</v>
      </c>
      <c r="AF14" s="12" t="s">
        <v>30</v>
      </c>
      <c r="AG14" s="14" t="s">
        <v>6</v>
      </c>
      <c r="AH14" s="14" t="s">
        <v>7</v>
      </c>
      <c r="AI14" s="14" t="s">
        <v>8</v>
      </c>
      <c r="AJ14" s="14" t="s">
        <v>9</v>
      </c>
      <c r="AK14" s="15" t="s">
        <v>95</v>
      </c>
      <c r="AL14" s="17" t="s">
        <v>52</v>
      </c>
      <c r="AM14" s="13" t="s">
        <v>10</v>
      </c>
      <c r="AN14" s="16" t="s">
        <v>11</v>
      </c>
      <c r="AO14" s="17" t="s">
        <v>12</v>
      </c>
      <c r="AP14" s="12" t="s">
        <v>34</v>
      </c>
      <c r="AQ14" s="13" t="s">
        <v>35</v>
      </c>
      <c r="AR14" s="16" t="s">
        <v>36</v>
      </c>
      <c r="AS14" s="18" t="s">
        <v>37</v>
      </c>
      <c r="BA14" s="254"/>
      <c r="BB14" s="257"/>
      <c r="BC14" s="75" t="s">
        <v>3</v>
      </c>
      <c r="BD14" s="12" t="s">
        <v>4</v>
      </c>
      <c r="BE14" s="13" t="s">
        <v>5</v>
      </c>
      <c r="BF14" s="12" t="s">
        <v>30</v>
      </c>
      <c r="BG14" s="14" t="s">
        <v>6</v>
      </c>
      <c r="BH14" s="14" t="s">
        <v>7</v>
      </c>
      <c r="BI14" s="14" t="s">
        <v>8</v>
      </c>
      <c r="BJ14" s="14" t="s">
        <v>9</v>
      </c>
      <c r="BK14" s="15" t="s">
        <v>95</v>
      </c>
      <c r="BL14" s="17" t="s">
        <v>52</v>
      </c>
      <c r="BM14" s="13" t="s">
        <v>10</v>
      </c>
      <c r="BN14" s="16" t="s">
        <v>11</v>
      </c>
      <c r="BO14" s="17" t="s">
        <v>12</v>
      </c>
      <c r="BP14" s="12" t="s">
        <v>34</v>
      </c>
      <c r="BQ14" s="13" t="s">
        <v>35</v>
      </c>
      <c r="BR14" s="16" t="s">
        <v>36</v>
      </c>
      <c r="BS14" s="18" t="s">
        <v>37</v>
      </c>
    </row>
    <row r="15" spans="1:71" ht="26.25" customHeight="1" thickBot="1" x14ac:dyDescent="0.3">
      <c r="A15" s="255"/>
      <c r="B15" s="258"/>
      <c r="C15" s="76"/>
      <c r="D15" s="20" t="str">
        <f>IF(Lang='Français (or English)'!$B$38,AD15,BD15)</f>
        <v>m1</v>
      </c>
      <c r="E15" s="21" t="str">
        <f>IF(Lang='Français (or English)'!$B$38,AE15,BE15)</f>
        <v>m2</v>
      </c>
      <c r="F15" s="20" t="str">
        <f>IF(Lang='Français (or English)'!$B$38,AF15,BF15)</f>
        <v>m3</v>
      </c>
      <c r="G15" s="22" t="str">
        <f>IF(Lang='Français (or English)'!$B$38,AG15,BG15)</f>
        <v>m4</v>
      </c>
      <c r="H15" s="22" t="str">
        <f>IF(Lang='Français (or English)'!$B$38,AH15,BH15)</f>
        <v>m5</v>
      </c>
      <c r="I15" s="22" t="str">
        <f>IF(Lang='Français (or English)'!$B$38,AI15,BI15)</f>
        <v>m6</v>
      </c>
      <c r="J15" s="22" t="str">
        <f>IF(Lang='Français (or English)'!$B$38,AJ15,BJ15)</f>
        <v>m7</v>
      </c>
      <c r="K15" s="22" t="str">
        <f>IF(Lang='Français (or English)'!$B$38,AK15,BK15)</f>
        <v>m8</v>
      </c>
      <c r="L15" s="22" t="str">
        <f>IF(Lang='Français (or English)'!$B$38,AL15,BL15)</f>
        <v>m9</v>
      </c>
      <c r="M15" s="21" t="str">
        <f>IF(Lang='Français (or English)'!$B$38,AM15,BM15)</f>
        <v>m10</v>
      </c>
      <c r="N15" s="23" t="str">
        <f>IF(Lang='Français (or English)'!$B$38,AN15,BN15)</f>
        <v>m11</v>
      </c>
      <c r="O15" s="24" t="str">
        <f>IF(Lang='Français (or English)'!$B$38,AO15,BO15)</f>
        <v>m12</v>
      </c>
      <c r="P15" s="20" t="str">
        <f>IF(Lang='Français (or English)'!$B$38,AP15,BP15)</f>
        <v>m13</v>
      </c>
      <c r="Q15" s="21" t="str">
        <f>IF(Lang='Français (or English)'!$B$38,AQ15,BQ15)</f>
        <v>m14</v>
      </c>
      <c r="R15" s="23" t="str">
        <f>IF(Lang='Français (or English)'!$B$38,AR15,BR15)</f>
        <v>m15</v>
      </c>
      <c r="S15" s="25" t="str">
        <f>IF(Lang='Français (or English)'!$B$38,AS15,BS15)</f>
        <v>m16</v>
      </c>
      <c r="AA15" s="255"/>
      <c r="AB15" s="258"/>
      <c r="AC15" s="76"/>
      <c r="AD15" s="20" t="s">
        <v>53</v>
      </c>
      <c r="AE15" s="21" t="s">
        <v>54</v>
      </c>
      <c r="AF15" s="20" t="s">
        <v>55</v>
      </c>
      <c r="AG15" s="22" t="s">
        <v>56</v>
      </c>
      <c r="AH15" s="22" t="s">
        <v>57</v>
      </c>
      <c r="AI15" s="22" t="s">
        <v>58</v>
      </c>
      <c r="AJ15" s="22" t="s">
        <v>59</v>
      </c>
      <c r="AK15" s="22" t="s">
        <v>130</v>
      </c>
      <c r="AL15" s="22" t="s">
        <v>131</v>
      </c>
      <c r="AM15" s="21" t="s">
        <v>132</v>
      </c>
      <c r="AN15" s="23" t="s">
        <v>133</v>
      </c>
      <c r="AO15" s="24" t="s">
        <v>60</v>
      </c>
      <c r="AP15" s="20" t="s">
        <v>61</v>
      </c>
      <c r="AQ15" s="21" t="s">
        <v>62</v>
      </c>
      <c r="AR15" s="23" t="s">
        <v>63</v>
      </c>
      <c r="AS15" s="25" t="s">
        <v>64</v>
      </c>
      <c r="BA15" s="255"/>
      <c r="BB15" s="258"/>
      <c r="BC15" s="76"/>
      <c r="BD15" s="20" t="s">
        <v>53</v>
      </c>
      <c r="BE15" s="21" t="s">
        <v>54</v>
      </c>
      <c r="BF15" s="20" t="s">
        <v>55</v>
      </c>
      <c r="BG15" s="22" t="s">
        <v>56</v>
      </c>
      <c r="BH15" s="22" t="s">
        <v>57</v>
      </c>
      <c r="BI15" s="22" t="s">
        <v>58</v>
      </c>
      <c r="BJ15" s="22" t="s">
        <v>59</v>
      </c>
      <c r="BK15" s="22" t="s">
        <v>130</v>
      </c>
      <c r="BL15" s="22" t="s">
        <v>131</v>
      </c>
      <c r="BM15" s="21" t="s">
        <v>132</v>
      </c>
      <c r="BN15" s="23" t="s">
        <v>133</v>
      </c>
      <c r="BO15" s="24" t="s">
        <v>60</v>
      </c>
      <c r="BP15" s="20" t="s">
        <v>61</v>
      </c>
      <c r="BQ15" s="21" t="s">
        <v>62</v>
      </c>
      <c r="BR15" s="23" t="s">
        <v>63</v>
      </c>
      <c r="BS15" s="25" t="s">
        <v>64</v>
      </c>
    </row>
    <row r="16" spans="1:71" ht="25.95" customHeight="1" x14ac:dyDescent="0.25">
      <c r="A16" s="77">
        <f>IF(Lang='Français (or English)'!$B$38,AA16,BA16)</f>
        <v>1</v>
      </c>
      <c r="B16" s="78" t="str">
        <f>IF(Lang='Français (or English)'!$B$38,AB16,BB16)</f>
        <v>01</v>
      </c>
      <c r="C16" s="28" t="str">
        <f>IF(Lang='Français (or English)'!$B$38,AC16,BC16)</f>
        <v>XXXX-10 et avant</v>
      </c>
      <c r="D16" s="144"/>
      <c r="E16" s="145"/>
      <c r="F16" s="146"/>
      <c r="G16" s="147"/>
      <c r="H16" s="147"/>
      <c r="I16" s="147"/>
      <c r="J16" s="147"/>
      <c r="K16" s="147"/>
      <c r="L16" s="192"/>
      <c r="M16" s="165"/>
      <c r="N16" s="150"/>
      <c r="O16" s="151"/>
      <c r="P16" s="146"/>
      <c r="Q16" s="152"/>
      <c r="R16" s="153"/>
      <c r="S16" s="154"/>
      <c r="AA16" s="77">
        <v>1</v>
      </c>
      <c r="AB16" s="78" t="s">
        <v>65</v>
      </c>
      <c r="AC16" s="28" t="s">
        <v>94</v>
      </c>
      <c r="AD16" s="29"/>
      <c r="AE16" s="30"/>
      <c r="AF16" s="31"/>
      <c r="AG16" s="32"/>
      <c r="AH16" s="32"/>
      <c r="AI16" s="32"/>
      <c r="AJ16" s="32"/>
      <c r="AK16" s="32"/>
      <c r="AL16" s="32"/>
      <c r="AM16" s="79"/>
      <c r="AN16" s="33"/>
      <c r="AO16" s="34"/>
      <c r="AP16" s="31"/>
      <c r="AQ16" s="35"/>
      <c r="AR16" s="36"/>
      <c r="AS16" s="37"/>
      <c r="BA16" s="77">
        <v>1</v>
      </c>
      <c r="BB16" s="78" t="s">
        <v>65</v>
      </c>
      <c r="BC16" s="28" t="s">
        <v>13</v>
      </c>
      <c r="BD16" s="144"/>
      <c r="BE16" s="145"/>
      <c r="BF16" s="146"/>
      <c r="BG16" s="147"/>
      <c r="BH16" s="147"/>
      <c r="BI16" s="147"/>
      <c r="BJ16" s="147"/>
      <c r="BK16" s="147"/>
      <c r="BL16" s="147"/>
      <c r="BM16" s="165"/>
      <c r="BN16" s="150"/>
      <c r="BO16" s="151"/>
      <c r="BP16" s="146"/>
      <c r="BQ16" s="152"/>
      <c r="BR16" s="153"/>
      <c r="BS16" s="154"/>
    </row>
    <row r="17" spans="1:71" ht="25.95" customHeight="1" x14ac:dyDescent="0.25">
      <c r="A17" s="80">
        <f>IF(Lang='Français (or English)'!$B$38,AA17,BA17)</f>
        <v>2</v>
      </c>
      <c r="B17" s="78" t="str">
        <f>IF(Lang='Français (or English)'!$B$38,AB17,BB17)</f>
        <v>02</v>
      </c>
      <c r="C17" s="39" t="str">
        <f>IF(Lang='Français (or English)'!$B$38,AC17,BC17)</f>
        <v>XXXX-9</v>
      </c>
      <c r="D17" s="40"/>
      <c r="E17" s="41"/>
      <c r="F17" s="81"/>
      <c r="G17" s="42"/>
      <c r="H17" s="42"/>
      <c r="I17" s="42"/>
      <c r="J17" s="42"/>
      <c r="K17" s="82"/>
      <c r="L17" s="193"/>
      <c r="M17" s="83"/>
      <c r="N17" s="44"/>
      <c r="O17" s="45"/>
      <c r="P17" s="84"/>
      <c r="Q17" s="85"/>
      <c r="R17" s="44"/>
      <c r="S17" s="86"/>
      <c r="AA17" s="80">
        <v>2</v>
      </c>
      <c r="AB17" s="78" t="s">
        <v>66</v>
      </c>
      <c r="AC17" s="39" t="s">
        <v>14</v>
      </c>
      <c r="AD17" s="40"/>
      <c r="AE17" s="41"/>
      <c r="AF17" s="81"/>
      <c r="AG17" s="42"/>
      <c r="AH17" s="42"/>
      <c r="AI17" s="42"/>
      <c r="AJ17" s="42"/>
      <c r="AK17" s="82"/>
      <c r="AL17" s="42"/>
      <c r="AM17" s="83"/>
      <c r="AN17" s="44"/>
      <c r="AO17" s="45"/>
      <c r="AP17" s="84"/>
      <c r="AQ17" s="85"/>
      <c r="AR17" s="44"/>
      <c r="AS17" s="86"/>
      <c r="BA17" s="80">
        <v>2</v>
      </c>
      <c r="BB17" s="78" t="s">
        <v>66</v>
      </c>
      <c r="BC17" s="39" t="s">
        <v>14</v>
      </c>
      <c r="BD17" s="155"/>
      <c r="BE17" s="156"/>
      <c r="BF17" s="166"/>
      <c r="BG17" s="157"/>
      <c r="BH17" s="157"/>
      <c r="BI17" s="157"/>
      <c r="BJ17" s="157"/>
      <c r="BK17" s="167"/>
      <c r="BL17" s="157"/>
      <c r="BM17" s="168"/>
      <c r="BN17" s="159"/>
      <c r="BO17" s="160"/>
      <c r="BP17" s="169"/>
      <c r="BQ17" s="170"/>
      <c r="BR17" s="159"/>
      <c r="BS17" s="171"/>
    </row>
    <row r="18" spans="1:71" ht="25.95" customHeight="1" x14ac:dyDescent="0.25">
      <c r="A18" s="80">
        <f>IF(Lang='Français (or English)'!$B$38,AA18,BA18)</f>
        <v>3</v>
      </c>
      <c r="B18" s="78" t="str">
        <f>IF(Lang='Français (or English)'!$B$38,AB18,BB18)</f>
        <v>03</v>
      </c>
      <c r="C18" s="39" t="str">
        <f>IF(Lang='Français (or English)'!$B$38,AC18,BC18)</f>
        <v>XXXX-8</v>
      </c>
      <c r="D18" s="40"/>
      <c r="E18" s="41"/>
      <c r="F18" s="81"/>
      <c r="G18" s="42"/>
      <c r="H18" s="42"/>
      <c r="I18" s="42"/>
      <c r="J18" s="42"/>
      <c r="K18" s="82"/>
      <c r="L18" s="193"/>
      <c r="M18" s="83"/>
      <c r="N18" s="44"/>
      <c r="O18" s="45"/>
      <c r="P18" s="84"/>
      <c r="Q18" s="85"/>
      <c r="R18" s="44"/>
      <c r="S18" s="86"/>
      <c r="AA18" s="80">
        <v>3</v>
      </c>
      <c r="AB18" s="78" t="s">
        <v>67</v>
      </c>
      <c r="AC18" s="39" t="s">
        <v>15</v>
      </c>
      <c r="AD18" s="40"/>
      <c r="AE18" s="41"/>
      <c r="AF18" s="81"/>
      <c r="AG18" s="42"/>
      <c r="AH18" s="42"/>
      <c r="AI18" s="42"/>
      <c r="AJ18" s="42"/>
      <c r="AK18" s="82"/>
      <c r="AL18" s="42"/>
      <c r="AM18" s="83"/>
      <c r="AN18" s="44"/>
      <c r="AO18" s="45"/>
      <c r="AP18" s="84"/>
      <c r="AQ18" s="85"/>
      <c r="AR18" s="44"/>
      <c r="AS18" s="86"/>
      <c r="BA18" s="80">
        <v>3</v>
      </c>
      <c r="BB18" s="78" t="s">
        <v>67</v>
      </c>
      <c r="BC18" s="39" t="s">
        <v>15</v>
      </c>
      <c r="BD18" s="155"/>
      <c r="BE18" s="156"/>
      <c r="BF18" s="166"/>
      <c r="BG18" s="157"/>
      <c r="BH18" s="157"/>
      <c r="BI18" s="157"/>
      <c r="BJ18" s="157"/>
      <c r="BK18" s="167"/>
      <c r="BL18" s="157"/>
      <c r="BM18" s="168"/>
      <c r="BN18" s="159"/>
      <c r="BO18" s="160"/>
      <c r="BP18" s="169"/>
      <c r="BQ18" s="170"/>
      <c r="BR18" s="159"/>
      <c r="BS18" s="171"/>
    </row>
    <row r="19" spans="1:71" ht="25.95" customHeight="1" x14ac:dyDescent="0.25">
      <c r="A19" s="80">
        <f>IF(Lang='Français (or English)'!$B$38,AA19,BA19)</f>
        <v>4</v>
      </c>
      <c r="B19" s="78" t="str">
        <f>IF(Lang='Français (or English)'!$B$38,AB19,BB19)</f>
        <v>04</v>
      </c>
      <c r="C19" s="39" t="str">
        <f>IF(Lang='Français (or English)'!$B$38,AC19,BC19)</f>
        <v>XXXX-7</v>
      </c>
      <c r="D19" s="40"/>
      <c r="E19" s="41"/>
      <c r="F19" s="81"/>
      <c r="G19" s="42"/>
      <c r="H19" s="42"/>
      <c r="I19" s="42"/>
      <c r="J19" s="42"/>
      <c r="K19" s="82"/>
      <c r="L19" s="193"/>
      <c r="M19" s="83"/>
      <c r="N19" s="44"/>
      <c r="O19" s="45"/>
      <c r="P19" s="84"/>
      <c r="Q19" s="85"/>
      <c r="R19" s="44"/>
      <c r="S19" s="86"/>
      <c r="AA19" s="80">
        <v>4</v>
      </c>
      <c r="AB19" s="78" t="s">
        <v>68</v>
      </c>
      <c r="AC19" s="39" t="s">
        <v>16</v>
      </c>
      <c r="AD19" s="40"/>
      <c r="AE19" s="41"/>
      <c r="AF19" s="81"/>
      <c r="AG19" s="42"/>
      <c r="AH19" s="42"/>
      <c r="AI19" s="42"/>
      <c r="AJ19" s="42"/>
      <c r="AK19" s="82"/>
      <c r="AL19" s="42"/>
      <c r="AM19" s="83"/>
      <c r="AN19" s="44"/>
      <c r="AO19" s="45"/>
      <c r="AP19" s="84"/>
      <c r="AQ19" s="85"/>
      <c r="AR19" s="44"/>
      <c r="AS19" s="86"/>
      <c r="BA19" s="80">
        <v>4</v>
      </c>
      <c r="BB19" s="78" t="s">
        <v>68</v>
      </c>
      <c r="BC19" s="39" t="s">
        <v>16</v>
      </c>
      <c r="BD19" s="155"/>
      <c r="BE19" s="156"/>
      <c r="BF19" s="166"/>
      <c r="BG19" s="157"/>
      <c r="BH19" s="157"/>
      <c r="BI19" s="157"/>
      <c r="BJ19" s="157"/>
      <c r="BK19" s="167"/>
      <c r="BL19" s="157"/>
      <c r="BM19" s="168"/>
      <c r="BN19" s="159"/>
      <c r="BO19" s="160"/>
      <c r="BP19" s="169"/>
      <c r="BQ19" s="170"/>
      <c r="BR19" s="159"/>
      <c r="BS19" s="171"/>
    </row>
    <row r="20" spans="1:71" ht="25.95" customHeight="1" x14ac:dyDescent="0.25">
      <c r="A20" s="80">
        <f>IF(Lang='Français (or English)'!$B$38,AA20,BA20)</f>
        <v>5</v>
      </c>
      <c r="B20" s="78" t="str">
        <f>IF(Lang='Français (or English)'!$B$38,AB20,BB20)</f>
        <v>05</v>
      </c>
      <c r="C20" s="39" t="str">
        <f>IF(Lang='Français (or English)'!$B$38,AC20,BC20)</f>
        <v>XXXX-6</v>
      </c>
      <c r="D20" s="40"/>
      <c r="E20" s="41"/>
      <c r="F20" s="81"/>
      <c r="G20" s="42"/>
      <c r="H20" s="42"/>
      <c r="I20" s="42"/>
      <c r="J20" s="42"/>
      <c r="K20" s="82"/>
      <c r="L20" s="193"/>
      <c r="M20" s="83"/>
      <c r="N20" s="44"/>
      <c r="O20" s="45"/>
      <c r="P20" s="84"/>
      <c r="Q20" s="85"/>
      <c r="R20" s="44"/>
      <c r="S20" s="86"/>
      <c r="AA20" s="80">
        <v>5</v>
      </c>
      <c r="AB20" s="78" t="s">
        <v>69</v>
      </c>
      <c r="AC20" s="39" t="s">
        <v>17</v>
      </c>
      <c r="AD20" s="40"/>
      <c r="AE20" s="41"/>
      <c r="AF20" s="81"/>
      <c r="AG20" s="42"/>
      <c r="AH20" s="42"/>
      <c r="AI20" s="42"/>
      <c r="AJ20" s="42"/>
      <c r="AK20" s="82"/>
      <c r="AL20" s="42"/>
      <c r="AM20" s="83"/>
      <c r="AN20" s="44"/>
      <c r="AO20" s="45"/>
      <c r="AP20" s="84"/>
      <c r="AQ20" s="85"/>
      <c r="AR20" s="44"/>
      <c r="AS20" s="86"/>
      <c r="BA20" s="80">
        <v>5</v>
      </c>
      <c r="BB20" s="78" t="s">
        <v>69</v>
      </c>
      <c r="BC20" s="39" t="s">
        <v>17</v>
      </c>
      <c r="BD20" s="155"/>
      <c r="BE20" s="156"/>
      <c r="BF20" s="166"/>
      <c r="BG20" s="157"/>
      <c r="BH20" s="157"/>
      <c r="BI20" s="157"/>
      <c r="BJ20" s="157"/>
      <c r="BK20" s="167"/>
      <c r="BL20" s="157"/>
      <c r="BM20" s="168"/>
      <c r="BN20" s="159"/>
      <c r="BO20" s="160"/>
      <c r="BP20" s="169"/>
      <c r="BQ20" s="170"/>
      <c r="BR20" s="159"/>
      <c r="BS20" s="171"/>
    </row>
    <row r="21" spans="1:71" ht="25.95" customHeight="1" x14ac:dyDescent="0.25">
      <c r="A21" s="80">
        <f>IF(Lang='Français (or English)'!$B$38,AA21,BA21)</f>
        <v>6</v>
      </c>
      <c r="B21" s="78" t="str">
        <f>IF(Lang='Français (or English)'!$B$38,AB21,BB21)</f>
        <v>06</v>
      </c>
      <c r="C21" s="39" t="str">
        <f>IF(Lang='Français (or English)'!$B$38,AC21,BC21)</f>
        <v>XXXX-5</v>
      </c>
      <c r="D21" s="40"/>
      <c r="E21" s="41"/>
      <c r="F21" s="81"/>
      <c r="G21" s="42"/>
      <c r="H21" s="42"/>
      <c r="I21" s="42"/>
      <c r="J21" s="42"/>
      <c r="K21" s="82"/>
      <c r="L21" s="193"/>
      <c r="M21" s="83"/>
      <c r="N21" s="44"/>
      <c r="O21" s="45"/>
      <c r="P21" s="84"/>
      <c r="Q21" s="85"/>
      <c r="R21" s="44"/>
      <c r="S21" s="86"/>
      <c r="AA21" s="80">
        <v>6</v>
      </c>
      <c r="AB21" s="78" t="s">
        <v>70</v>
      </c>
      <c r="AC21" s="39" t="s">
        <v>18</v>
      </c>
      <c r="AD21" s="40"/>
      <c r="AE21" s="41"/>
      <c r="AF21" s="81"/>
      <c r="AG21" s="42"/>
      <c r="AH21" s="42"/>
      <c r="AI21" s="42"/>
      <c r="AJ21" s="42"/>
      <c r="AK21" s="82"/>
      <c r="AL21" s="42"/>
      <c r="AM21" s="83"/>
      <c r="AN21" s="44"/>
      <c r="AO21" s="45"/>
      <c r="AP21" s="84"/>
      <c r="AQ21" s="85"/>
      <c r="AR21" s="44"/>
      <c r="AS21" s="86"/>
      <c r="BA21" s="80">
        <v>6</v>
      </c>
      <c r="BB21" s="78" t="s">
        <v>70</v>
      </c>
      <c r="BC21" s="39" t="s">
        <v>18</v>
      </c>
      <c r="BD21" s="40"/>
      <c r="BE21" s="41"/>
      <c r="BF21" s="81"/>
      <c r="BG21" s="42"/>
      <c r="BH21" s="42"/>
      <c r="BI21" s="42"/>
      <c r="BJ21" s="42"/>
      <c r="BK21" s="82"/>
      <c r="BL21" s="42"/>
      <c r="BM21" s="83"/>
      <c r="BN21" s="44"/>
      <c r="BO21" s="45"/>
      <c r="BP21" s="84"/>
      <c r="BQ21" s="85"/>
      <c r="BR21" s="44"/>
      <c r="BS21" s="86"/>
    </row>
    <row r="22" spans="1:71" ht="25.95" customHeight="1" x14ac:dyDescent="0.25">
      <c r="A22" s="80">
        <f>IF(Lang='Français (or English)'!$B$38,AA22,BA22)</f>
        <v>7</v>
      </c>
      <c r="B22" s="78" t="str">
        <f>IF(Lang='Français (or English)'!$B$38,AB22,BB22)</f>
        <v>07</v>
      </c>
      <c r="C22" s="39" t="str">
        <f>IF(Lang='Français (or English)'!$B$38,AC22,BC22)</f>
        <v>XXXX-4</v>
      </c>
      <c r="D22" s="40"/>
      <c r="E22" s="41"/>
      <c r="F22" s="81"/>
      <c r="G22" s="42"/>
      <c r="H22" s="42"/>
      <c r="I22" s="42"/>
      <c r="J22" s="42"/>
      <c r="K22" s="82"/>
      <c r="L22" s="193"/>
      <c r="M22" s="83"/>
      <c r="N22" s="44"/>
      <c r="O22" s="45"/>
      <c r="P22" s="84"/>
      <c r="Q22" s="85"/>
      <c r="R22" s="44"/>
      <c r="S22" s="86"/>
      <c r="AA22" s="80">
        <v>7</v>
      </c>
      <c r="AB22" s="78" t="s">
        <v>71</v>
      </c>
      <c r="AC22" s="39" t="s">
        <v>19</v>
      </c>
      <c r="AD22" s="40"/>
      <c r="AE22" s="41"/>
      <c r="AF22" s="81"/>
      <c r="AG22" s="42"/>
      <c r="AH22" s="42"/>
      <c r="AI22" s="42"/>
      <c r="AJ22" s="42"/>
      <c r="AK22" s="82"/>
      <c r="AL22" s="42"/>
      <c r="AM22" s="83"/>
      <c r="AN22" s="44"/>
      <c r="AO22" s="45"/>
      <c r="AP22" s="84"/>
      <c r="AQ22" s="85"/>
      <c r="AR22" s="44"/>
      <c r="AS22" s="86"/>
      <c r="BA22" s="80">
        <v>7</v>
      </c>
      <c r="BB22" s="78" t="s">
        <v>71</v>
      </c>
      <c r="BC22" s="39" t="s">
        <v>19</v>
      </c>
      <c r="BD22" s="40"/>
      <c r="BE22" s="41"/>
      <c r="BF22" s="81"/>
      <c r="BG22" s="42"/>
      <c r="BH22" s="42"/>
      <c r="BI22" s="42"/>
      <c r="BJ22" s="42"/>
      <c r="BK22" s="82"/>
      <c r="BL22" s="42"/>
      <c r="BM22" s="83"/>
      <c r="BN22" s="44"/>
      <c r="BO22" s="45"/>
      <c r="BP22" s="84"/>
      <c r="BQ22" s="85"/>
      <c r="BR22" s="44"/>
      <c r="BS22" s="86"/>
    </row>
    <row r="23" spans="1:71" ht="25.95" customHeight="1" x14ac:dyDescent="0.25">
      <c r="A23" s="80">
        <f>IF(Lang='Français (or English)'!$B$38,AA23,BA23)</f>
        <v>8</v>
      </c>
      <c r="B23" s="78" t="str">
        <f>IF(Lang='Français (or English)'!$B$38,AB23,BB23)</f>
        <v>08</v>
      </c>
      <c r="C23" s="39" t="str">
        <f>IF(Lang='Français (or English)'!$B$38,AC23,BC23)</f>
        <v>XXXX-3</v>
      </c>
      <c r="D23" s="40"/>
      <c r="E23" s="41"/>
      <c r="F23" s="81"/>
      <c r="G23" s="42"/>
      <c r="H23" s="42"/>
      <c r="I23" s="42"/>
      <c r="J23" s="42"/>
      <c r="K23" s="82"/>
      <c r="L23" s="193"/>
      <c r="M23" s="83"/>
      <c r="N23" s="44"/>
      <c r="O23" s="45"/>
      <c r="P23" s="84"/>
      <c r="Q23" s="85"/>
      <c r="R23" s="44"/>
      <c r="S23" s="86"/>
      <c r="AA23" s="80">
        <v>8</v>
      </c>
      <c r="AB23" s="78" t="s">
        <v>72</v>
      </c>
      <c r="AC23" s="39" t="s">
        <v>20</v>
      </c>
      <c r="AD23" s="40"/>
      <c r="AE23" s="41"/>
      <c r="AF23" s="81"/>
      <c r="AG23" s="42"/>
      <c r="AH23" s="42"/>
      <c r="AI23" s="42"/>
      <c r="AJ23" s="42"/>
      <c r="AK23" s="82"/>
      <c r="AL23" s="42"/>
      <c r="AM23" s="83"/>
      <c r="AN23" s="44"/>
      <c r="AO23" s="45"/>
      <c r="AP23" s="84"/>
      <c r="AQ23" s="85"/>
      <c r="AR23" s="44"/>
      <c r="AS23" s="86"/>
      <c r="BA23" s="80">
        <v>8</v>
      </c>
      <c r="BB23" s="78" t="s">
        <v>72</v>
      </c>
      <c r="BC23" s="39" t="s">
        <v>20</v>
      </c>
      <c r="BD23" s="40"/>
      <c r="BE23" s="41"/>
      <c r="BF23" s="81"/>
      <c r="BG23" s="42"/>
      <c r="BH23" s="42"/>
      <c r="BI23" s="42"/>
      <c r="BJ23" s="42"/>
      <c r="BK23" s="82"/>
      <c r="BL23" s="42"/>
      <c r="BM23" s="83"/>
      <c r="BN23" s="44"/>
      <c r="BO23" s="45"/>
      <c r="BP23" s="84"/>
      <c r="BQ23" s="85"/>
      <c r="BR23" s="44"/>
      <c r="BS23" s="86"/>
    </row>
    <row r="24" spans="1:71" ht="25.95" customHeight="1" x14ac:dyDescent="0.25">
      <c r="A24" s="80">
        <f>IF(Lang='Français (or English)'!$B$38,AA24,BA24)</f>
        <v>9</v>
      </c>
      <c r="B24" s="78" t="str">
        <f>IF(Lang='Français (or English)'!$B$38,AB24,BB24)</f>
        <v>09</v>
      </c>
      <c r="C24" s="39" t="str">
        <f>IF(Lang='Français (or English)'!$B$38,AC24,BC24)</f>
        <v>XXXX-2</v>
      </c>
      <c r="D24" s="40"/>
      <c r="E24" s="41"/>
      <c r="F24" s="81"/>
      <c r="G24" s="42"/>
      <c r="H24" s="42"/>
      <c r="I24" s="42"/>
      <c r="J24" s="42"/>
      <c r="K24" s="82"/>
      <c r="L24" s="193"/>
      <c r="M24" s="83"/>
      <c r="N24" s="44"/>
      <c r="O24" s="45"/>
      <c r="P24" s="84"/>
      <c r="Q24" s="85"/>
      <c r="R24" s="44"/>
      <c r="S24" s="86"/>
      <c r="AA24" s="80">
        <v>9</v>
      </c>
      <c r="AB24" s="78" t="s">
        <v>73</v>
      </c>
      <c r="AC24" s="39" t="s">
        <v>21</v>
      </c>
      <c r="AD24" s="40"/>
      <c r="AE24" s="41"/>
      <c r="AF24" s="81"/>
      <c r="AG24" s="42"/>
      <c r="AH24" s="42"/>
      <c r="AI24" s="42"/>
      <c r="AJ24" s="42"/>
      <c r="AK24" s="82"/>
      <c r="AL24" s="42"/>
      <c r="AM24" s="83"/>
      <c r="AN24" s="44"/>
      <c r="AO24" s="45"/>
      <c r="AP24" s="84"/>
      <c r="AQ24" s="85"/>
      <c r="AR24" s="44"/>
      <c r="AS24" s="86"/>
      <c r="BA24" s="80">
        <v>9</v>
      </c>
      <c r="BB24" s="78" t="s">
        <v>73</v>
      </c>
      <c r="BC24" s="39" t="s">
        <v>21</v>
      </c>
      <c r="BD24" s="40"/>
      <c r="BE24" s="41"/>
      <c r="BF24" s="81"/>
      <c r="BG24" s="42"/>
      <c r="BH24" s="42"/>
      <c r="BI24" s="42"/>
      <c r="BJ24" s="42"/>
      <c r="BK24" s="82"/>
      <c r="BL24" s="42"/>
      <c r="BM24" s="83"/>
      <c r="BN24" s="44"/>
      <c r="BO24" s="45"/>
      <c r="BP24" s="84"/>
      <c r="BQ24" s="85"/>
      <c r="BR24" s="44"/>
      <c r="BS24" s="86"/>
    </row>
    <row r="25" spans="1:71" ht="25.95" customHeight="1" x14ac:dyDescent="0.25">
      <c r="A25" s="80">
        <f>IF(Lang='Français (or English)'!$B$38,AA25,BA25)</f>
        <v>10</v>
      </c>
      <c r="B25" s="78" t="str">
        <f>IF(Lang='Français (or English)'!$B$38,AB25,BB25)</f>
        <v>10</v>
      </c>
      <c r="C25" s="39" t="str">
        <f>IF(Lang='Français (or English)'!$B$38,AC25,BC25)</f>
        <v>XXXX-1</v>
      </c>
      <c r="D25" s="40"/>
      <c r="E25" s="41"/>
      <c r="F25" s="81"/>
      <c r="G25" s="42"/>
      <c r="H25" s="42"/>
      <c r="I25" s="42"/>
      <c r="J25" s="42"/>
      <c r="K25" s="82"/>
      <c r="L25" s="193"/>
      <c r="M25" s="83"/>
      <c r="N25" s="44"/>
      <c r="O25" s="45"/>
      <c r="P25" s="84"/>
      <c r="Q25" s="85"/>
      <c r="R25" s="44"/>
      <c r="S25" s="86"/>
      <c r="AA25" s="80">
        <v>10</v>
      </c>
      <c r="AB25" s="78" t="s">
        <v>74</v>
      </c>
      <c r="AC25" s="39" t="s">
        <v>22</v>
      </c>
      <c r="AD25" s="40"/>
      <c r="AE25" s="41"/>
      <c r="AF25" s="81"/>
      <c r="AG25" s="42"/>
      <c r="AH25" s="42"/>
      <c r="AI25" s="42"/>
      <c r="AJ25" s="42"/>
      <c r="AK25" s="82"/>
      <c r="AL25" s="42"/>
      <c r="AM25" s="83"/>
      <c r="AN25" s="44"/>
      <c r="AO25" s="45"/>
      <c r="AP25" s="84"/>
      <c r="AQ25" s="85"/>
      <c r="AR25" s="44"/>
      <c r="AS25" s="86"/>
      <c r="BA25" s="80">
        <v>10</v>
      </c>
      <c r="BB25" s="78" t="s">
        <v>74</v>
      </c>
      <c r="BC25" s="39" t="s">
        <v>22</v>
      </c>
      <c r="BD25" s="40"/>
      <c r="BE25" s="41"/>
      <c r="BF25" s="81"/>
      <c r="BG25" s="42"/>
      <c r="BH25" s="42"/>
      <c r="BI25" s="42"/>
      <c r="BJ25" s="42"/>
      <c r="BK25" s="82"/>
      <c r="BL25" s="42"/>
      <c r="BM25" s="83"/>
      <c r="BN25" s="44"/>
      <c r="BO25" s="45"/>
      <c r="BP25" s="84"/>
      <c r="BQ25" s="85"/>
      <c r="BR25" s="44"/>
      <c r="BS25" s="86"/>
    </row>
    <row r="26" spans="1:71" ht="25.95" customHeight="1" thickBot="1" x14ac:dyDescent="0.3">
      <c r="A26" s="87">
        <f>IF(Lang='Français (or English)'!$B$38,AA26,BA26)</f>
        <v>11</v>
      </c>
      <c r="B26" s="78" t="str">
        <f>IF(Lang='Français (or English)'!$B$38,AB26,BB26)</f>
        <v>11</v>
      </c>
      <c r="C26" s="51" t="str">
        <f>IF(Lang='Français (or English)'!$B$38,AC26,BC26)</f>
        <v>XXXX</v>
      </c>
      <c r="D26" s="52"/>
      <c r="E26" s="53"/>
      <c r="F26" s="88"/>
      <c r="G26" s="54"/>
      <c r="H26" s="54"/>
      <c r="I26" s="54"/>
      <c r="J26" s="54"/>
      <c r="K26" s="89"/>
      <c r="L26" s="194"/>
      <c r="M26" s="90"/>
      <c r="N26" s="56"/>
      <c r="O26" s="57"/>
      <c r="P26" s="60"/>
      <c r="Q26" s="91"/>
      <c r="R26" s="60"/>
      <c r="S26" s="61"/>
      <c r="AA26" s="87">
        <v>11</v>
      </c>
      <c r="AB26" s="78" t="s">
        <v>75</v>
      </c>
      <c r="AC26" s="51" t="s">
        <v>23</v>
      </c>
      <c r="AD26" s="52"/>
      <c r="AE26" s="53"/>
      <c r="AF26" s="88"/>
      <c r="AG26" s="54"/>
      <c r="AH26" s="54"/>
      <c r="AI26" s="54"/>
      <c r="AJ26" s="54"/>
      <c r="AK26" s="89"/>
      <c r="AL26" s="54"/>
      <c r="AM26" s="90"/>
      <c r="AN26" s="56"/>
      <c r="AO26" s="57"/>
      <c r="AP26" s="60"/>
      <c r="AQ26" s="91"/>
      <c r="AR26" s="60"/>
      <c r="AS26" s="61"/>
      <c r="BA26" s="87">
        <v>11</v>
      </c>
      <c r="BB26" s="78" t="s">
        <v>75</v>
      </c>
      <c r="BC26" s="51" t="s">
        <v>23</v>
      </c>
      <c r="BD26" s="52"/>
      <c r="BE26" s="53"/>
      <c r="BF26" s="88"/>
      <c r="BG26" s="54"/>
      <c r="BH26" s="54"/>
      <c r="BI26" s="54"/>
      <c r="BJ26" s="54"/>
      <c r="BK26" s="89"/>
      <c r="BL26" s="54"/>
      <c r="BM26" s="90"/>
      <c r="BN26" s="56"/>
      <c r="BO26" s="57"/>
      <c r="BP26" s="60"/>
      <c r="BQ26" s="91"/>
      <c r="BR26" s="60"/>
      <c r="BS26" s="61"/>
    </row>
    <row r="27" spans="1:71" ht="25.95" customHeight="1" thickTop="1" thickBot="1" x14ac:dyDescent="0.3">
      <c r="A27" s="92">
        <f>IF(Lang='Français (or English)'!$B$38,AA27,BA27)</f>
        <v>12</v>
      </c>
      <c r="B27" s="93">
        <f>IF(Lang='Français (or English)'!$B$38,AB27,BB27)</f>
        <v>99</v>
      </c>
      <c r="C27" s="64" t="str">
        <f>IF(Lang='Français (or English)'!$B$38,AC27,BC27)</f>
        <v>Total</v>
      </c>
      <c r="D27" s="65"/>
      <c r="E27" s="66"/>
      <c r="F27" s="67"/>
      <c r="G27" s="94"/>
      <c r="H27" s="94"/>
      <c r="I27" s="94"/>
      <c r="J27" s="94"/>
      <c r="K27" s="95"/>
      <c r="L27" s="195"/>
      <c r="M27" s="97"/>
      <c r="N27" s="70"/>
      <c r="O27" s="71"/>
      <c r="P27" s="98"/>
      <c r="Q27" s="99"/>
      <c r="R27" s="70"/>
      <c r="S27" s="100"/>
      <c r="AA27" s="92">
        <v>12</v>
      </c>
      <c r="AB27" s="93">
        <v>99</v>
      </c>
      <c r="AC27" s="64" t="s">
        <v>2</v>
      </c>
      <c r="AD27" s="65"/>
      <c r="AE27" s="66"/>
      <c r="AF27" s="67"/>
      <c r="AG27" s="94"/>
      <c r="AH27" s="94"/>
      <c r="AI27" s="94"/>
      <c r="AJ27" s="94"/>
      <c r="AK27" s="95"/>
      <c r="AL27" s="96"/>
      <c r="AM27" s="97"/>
      <c r="AN27" s="70"/>
      <c r="AO27" s="71"/>
      <c r="AP27" s="98"/>
      <c r="AQ27" s="99"/>
      <c r="AR27" s="70"/>
      <c r="AS27" s="100"/>
      <c r="BA27" s="92">
        <v>12</v>
      </c>
      <c r="BB27" s="93">
        <v>99</v>
      </c>
      <c r="BC27" s="64" t="s">
        <v>2</v>
      </c>
      <c r="BD27" s="65"/>
      <c r="BE27" s="66"/>
      <c r="BF27" s="67"/>
      <c r="BG27" s="94"/>
      <c r="BH27" s="94"/>
      <c r="BI27" s="94"/>
      <c r="BJ27" s="94"/>
      <c r="BK27" s="95"/>
      <c r="BL27" s="96"/>
      <c r="BM27" s="97"/>
      <c r="BN27" s="70"/>
      <c r="BO27" s="71"/>
      <c r="BP27" s="98"/>
      <c r="BQ27" s="99"/>
      <c r="BR27" s="70"/>
      <c r="BS27" s="100"/>
    </row>
    <row r="28" spans="1:71" ht="18" thickBot="1" x14ac:dyDescent="0.3">
      <c r="A28" s="179" t="str">
        <f>IF(Lang='Français (or English)'!$B$38,AA28,BA28)</f>
        <v>Valeur actualisée des provisions incluant les frais de règlement non alloués, FA et autres</v>
      </c>
      <c r="B28" s="180"/>
      <c r="C28" s="180"/>
      <c r="D28" s="180"/>
      <c r="E28" s="180"/>
      <c r="F28" s="180"/>
      <c r="G28" s="181"/>
      <c r="H28" s="181"/>
      <c r="I28" s="181"/>
      <c r="J28" s="181"/>
      <c r="K28" s="182"/>
      <c r="L28" s="182"/>
      <c r="M28" s="183"/>
      <c r="N28" s="182"/>
      <c r="O28" s="182"/>
      <c r="P28" s="4"/>
      <c r="Q28" s="103"/>
      <c r="R28" s="104"/>
      <c r="S28" s="105"/>
      <c r="AA28" s="173" t="s">
        <v>129</v>
      </c>
      <c r="AB28" s="172"/>
      <c r="AC28" s="172"/>
      <c r="AD28" s="172"/>
      <c r="AE28" s="172"/>
      <c r="AF28" s="172"/>
      <c r="AG28" s="101"/>
      <c r="AH28" s="101"/>
      <c r="AI28" s="101"/>
      <c r="AJ28" s="101"/>
      <c r="AK28" s="4"/>
      <c r="AL28" s="4"/>
      <c r="AM28" s="102"/>
      <c r="AN28" s="4"/>
      <c r="AO28" s="4"/>
      <c r="AP28" s="4"/>
      <c r="AQ28" s="103"/>
      <c r="AR28" s="104"/>
      <c r="AS28" s="105"/>
      <c r="BA28" s="302" t="s">
        <v>78</v>
      </c>
      <c r="BB28" s="303"/>
      <c r="BC28" s="303"/>
      <c r="BD28" s="303"/>
      <c r="BE28" s="303"/>
      <c r="BF28" s="303"/>
      <c r="BG28" s="101"/>
      <c r="BH28" s="101"/>
      <c r="BI28" s="101"/>
      <c r="BJ28" s="101"/>
      <c r="BK28" s="4"/>
      <c r="BL28" s="4"/>
      <c r="BM28" s="102"/>
      <c r="BN28" s="4"/>
      <c r="BO28" s="4"/>
      <c r="BP28" s="4"/>
      <c r="BQ28" s="103"/>
      <c r="BR28" s="104"/>
      <c r="BS28" s="105"/>
    </row>
    <row r="29" spans="1:71" ht="25.95" customHeight="1" x14ac:dyDescent="0.25">
      <c r="A29" s="106">
        <f>IF(Lang='Français (or English)'!$B$38,AA29,BA29)</f>
        <v>13</v>
      </c>
      <c r="B29" s="107"/>
      <c r="C29" s="108" t="str">
        <f>IF(Lang='Français (or English)'!$B$38,AC29,BC29)</f>
        <v>Frais de règlement non alloués totaux</v>
      </c>
      <c r="D29" s="109"/>
      <c r="E29" s="110"/>
      <c r="F29" s="110"/>
      <c r="G29" s="110"/>
      <c r="H29" s="110"/>
      <c r="I29" s="110"/>
      <c r="J29" s="110"/>
      <c r="K29" s="110"/>
      <c r="L29" s="111" t="str">
        <f>IF(Lang='Français (or English)'!$B$38,AL29,BL29)</f>
        <v>m51</v>
      </c>
      <c r="M29" s="112"/>
      <c r="N29" s="4"/>
      <c r="O29" s="4"/>
      <c r="P29" s="4"/>
      <c r="Q29" s="4"/>
      <c r="R29" s="4"/>
      <c r="S29" s="4"/>
      <c r="AA29" s="106">
        <v>13</v>
      </c>
      <c r="AB29" s="107"/>
      <c r="AC29" s="108" t="s">
        <v>121</v>
      </c>
      <c r="AD29" s="109"/>
      <c r="AE29" s="110"/>
      <c r="AF29" s="110"/>
      <c r="AG29" s="110"/>
      <c r="AH29" s="110"/>
      <c r="AI29" s="110"/>
      <c r="AJ29" s="110"/>
      <c r="AK29" s="110"/>
      <c r="AL29" s="111" t="s">
        <v>134</v>
      </c>
      <c r="AM29" s="112"/>
      <c r="AN29" s="4"/>
      <c r="AO29" s="4"/>
      <c r="AP29" s="4"/>
      <c r="AQ29" s="4"/>
      <c r="AR29" s="4"/>
      <c r="AS29" s="4"/>
      <c r="BA29" s="106">
        <v>13</v>
      </c>
      <c r="BB29" s="107"/>
      <c r="BC29" s="108" t="s">
        <v>24</v>
      </c>
      <c r="BD29" s="109"/>
      <c r="BE29" s="110"/>
      <c r="BF29" s="110"/>
      <c r="BG29" s="110"/>
      <c r="BH29" s="110"/>
      <c r="BI29" s="110"/>
      <c r="BJ29" s="110"/>
      <c r="BK29" s="110"/>
      <c r="BL29" s="111" t="s">
        <v>134</v>
      </c>
      <c r="BM29" s="112"/>
      <c r="BN29" s="4"/>
      <c r="BO29" s="4"/>
      <c r="BP29" s="4"/>
      <c r="BQ29" s="4"/>
      <c r="BR29" s="4"/>
      <c r="BS29" s="4"/>
    </row>
    <row r="30" spans="1:71" ht="25.95" customHeight="1" x14ac:dyDescent="0.25">
      <c r="A30" s="113">
        <f>IF(Lang='Français (or English)'!$B$38,AA30,BA30)</f>
        <v>14</v>
      </c>
      <c r="B30" s="114"/>
      <c r="C30" s="115" t="str">
        <f>IF(Lang='Français (or English)'!$B$38,AC30,BC30)</f>
        <v>"Facility Association" et "Plan"</v>
      </c>
      <c r="D30" s="116"/>
      <c r="E30" s="117"/>
      <c r="F30" s="117"/>
      <c r="G30" s="117"/>
      <c r="H30" s="117"/>
      <c r="I30" s="117"/>
      <c r="J30" s="117"/>
      <c r="K30" s="117"/>
      <c r="L30" s="118" t="str">
        <f>IF(Lang='Français (or English)'!$B$38,AL30,BL30)</f>
        <v>m52</v>
      </c>
      <c r="M30" s="119"/>
      <c r="N30" s="4"/>
      <c r="O30" s="4"/>
      <c r="P30" s="4"/>
      <c r="Q30" s="4"/>
      <c r="R30" s="4"/>
      <c r="S30" s="4"/>
      <c r="AA30" s="113">
        <v>14</v>
      </c>
      <c r="AB30" s="114"/>
      <c r="AC30" s="115" t="s">
        <v>112</v>
      </c>
      <c r="AD30" s="116"/>
      <c r="AE30" s="117"/>
      <c r="AF30" s="117"/>
      <c r="AG30" s="117"/>
      <c r="AH30" s="117"/>
      <c r="AI30" s="117"/>
      <c r="AJ30" s="117"/>
      <c r="AK30" s="117"/>
      <c r="AL30" s="118" t="s">
        <v>135</v>
      </c>
      <c r="AM30" s="119"/>
      <c r="AN30" s="4"/>
      <c r="AO30" s="4"/>
      <c r="AP30" s="4"/>
      <c r="AQ30" s="4"/>
      <c r="AR30" s="4"/>
      <c r="AS30" s="4"/>
      <c r="BA30" s="113">
        <v>14</v>
      </c>
      <c r="BB30" s="114"/>
      <c r="BC30" s="115" t="s">
        <v>25</v>
      </c>
      <c r="BD30" s="116"/>
      <c r="BE30" s="117"/>
      <c r="BF30" s="117"/>
      <c r="BG30" s="117"/>
      <c r="BH30" s="117"/>
      <c r="BI30" s="117"/>
      <c r="BJ30" s="117"/>
      <c r="BK30" s="117"/>
      <c r="BL30" s="118" t="s">
        <v>135</v>
      </c>
      <c r="BM30" s="119"/>
      <c r="BN30" s="4"/>
      <c r="BO30" s="4"/>
      <c r="BP30" s="4"/>
      <c r="BQ30" s="4"/>
      <c r="BR30" s="4"/>
      <c r="BS30" s="4"/>
    </row>
    <row r="31" spans="1:71" ht="25.95" customHeight="1" thickBot="1" x14ac:dyDescent="0.3">
      <c r="A31" s="120">
        <f>IF(Lang='Français (or English)'!$B$38,AA31,BA31)</f>
        <v>15</v>
      </c>
      <c r="B31" s="121"/>
      <c r="C31" s="122" t="str">
        <f>IF(Lang='Français (or English)'!$B$38,AC31,BC31)</f>
        <v>Autres provisions</v>
      </c>
      <c r="D31" s="123"/>
      <c r="E31" s="124"/>
      <c r="F31" s="124"/>
      <c r="G31" s="124"/>
      <c r="H31" s="124"/>
      <c r="I31" s="124"/>
      <c r="J31" s="124"/>
      <c r="K31" s="124"/>
      <c r="L31" s="125" t="str">
        <f>IF(Lang='Français (or English)'!$B$38,AL31,BL31)</f>
        <v>m53</v>
      </c>
      <c r="M31" s="126"/>
      <c r="N31" s="4"/>
      <c r="O31" s="4"/>
      <c r="P31" s="4"/>
      <c r="Q31" s="4"/>
      <c r="R31" s="4"/>
      <c r="S31" s="4"/>
      <c r="AA31" s="120">
        <v>15</v>
      </c>
      <c r="AB31" s="121"/>
      <c r="AC31" s="122" t="s">
        <v>102</v>
      </c>
      <c r="AD31" s="123"/>
      <c r="AE31" s="124"/>
      <c r="AF31" s="124"/>
      <c r="AG31" s="124"/>
      <c r="AH31" s="124"/>
      <c r="AI31" s="124"/>
      <c r="AJ31" s="124"/>
      <c r="AK31" s="124"/>
      <c r="AL31" s="125" t="s">
        <v>136</v>
      </c>
      <c r="AM31" s="126"/>
      <c r="AN31" s="4"/>
      <c r="AO31" s="4"/>
      <c r="AP31" s="4"/>
      <c r="AQ31" s="4"/>
      <c r="AR31" s="4"/>
      <c r="AS31" s="4"/>
      <c r="BA31" s="120">
        <v>15</v>
      </c>
      <c r="BB31" s="121"/>
      <c r="BC31" s="122" t="s">
        <v>26</v>
      </c>
      <c r="BD31" s="123"/>
      <c r="BE31" s="124"/>
      <c r="BF31" s="124"/>
      <c r="BG31" s="124"/>
      <c r="BH31" s="124"/>
      <c r="BI31" s="124"/>
      <c r="BJ31" s="124"/>
      <c r="BK31" s="124"/>
      <c r="BL31" s="125" t="s">
        <v>136</v>
      </c>
      <c r="BM31" s="126"/>
      <c r="BN31" s="4"/>
      <c r="BO31" s="4"/>
      <c r="BP31" s="4"/>
      <c r="BQ31" s="4"/>
      <c r="BR31" s="4"/>
      <c r="BS31" s="4"/>
    </row>
    <row r="32" spans="1:71" ht="25.95" customHeight="1" thickTop="1" thickBot="1" x14ac:dyDescent="0.3">
      <c r="A32" s="127">
        <f>IF(Lang='Français (or English)'!$B$38,AA32,BA32)</f>
        <v>16</v>
      </c>
      <c r="B32" s="128"/>
      <c r="C32" s="129" t="str">
        <f>IF(Lang='Français (or English)'!$B$38,AC32,BC32)</f>
        <v>Total général</v>
      </c>
      <c r="D32" s="130"/>
      <c r="E32" s="131"/>
      <c r="F32" s="131"/>
      <c r="G32" s="131"/>
      <c r="H32" s="131"/>
      <c r="I32" s="131"/>
      <c r="J32" s="131"/>
      <c r="K32" s="131"/>
      <c r="L32" s="132" t="str">
        <f>IF(Lang='Français (or English)'!$B$38,AL32,BL32)</f>
        <v>m54</v>
      </c>
      <c r="M32" s="133"/>
      <c r="N32" s="5"/>
      <c r="O32" s="5"/>
      <c r="P32" s="5"/>
      <c r="Q32" s="5"/>
      <c r="R32" s="5"/>
      <c r="S32" s="5"/>
      <c r="AA32" s="127">
        <v>16</v>
      </c>
      <c r="AB32" s="128"/>
      <c r="AC32" s="129" t="s">
        <v>142</v>
      </c>
      <c r="AD32" s="130"/>
      <c r="AE32" s="131"/>
      <c r="AF32" s="131"/>
      <c r="AG32" s="131"/>
      <c r="AH32" s="131"/>
      <c r="AI32" s="131"/>
      <c r="AJ32" s="131"/>
      <c r="AK32" s="131"/>
      <c r="AL32" s="132" t="s">
        <v>137</v>
      </c>
      <c r="AM32" s="133"/>
      <c r="AN32" s="5"/>
      <c r="AO32" s="5"/>
      <c r="AP32" s="5"/>
      <c r="AQ32" s="5"/>
      <c r="AR32" s="5"/>
      <c r="AS32" s="5"/>
      <c r="BA32" s="127">
        <v>16</v>
      </c>
      <c r="BB32" s="128"/>
      <c r="BC32" s="129" t="s">
        <v>27</v>
      </c>
      <c r="BD32" s="130"/>
      <c r="BE32" s="131"/>
      <c r="BF32" s="131"/>
      <c r="BG32" s="131"/>
      <c r="BH32" s="131"/>
      <c r="BI32" s="131"/>
      <c r="BJ32" s="131"/>
      <c r="BK32" s="131"/>
      <c r="BL32" s="132" t="s">
        <v>137</v>
      </c>
      <c r="BM32" s="133"/>
      <c r="BN32" s="5"/>
      <c r="BO32" s="5"/>
      <c r="BP32" s="5"/>
      <c r="BQ32" s="5"/>
      <c r="BR32" s="5"/>
      <c r="BS32" s="5"/>
    </row>
    <row r="33" spans="1:71" ht="14.4" thickTop="1" x14ac:dyDescent="0.25">
      <c r="A33" s="4" t="str">
        <f>IF(Lang='Français (or English)'!$B$38,AA33,BA33)</f>
        <v>Note 1 : Inclut les frais de règlement alloués, mais exclut les frais de règlement non alloués, excepté pour les lignes 13 à 15.</v>
      </c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AA33" s="137" t="s">
        <v>120</v>
      </c>
      <c r="AB33" s="4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BA33" s="4" t="s">
        <v>119</v>
      </c>
      <c r="BB33" s="4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</row>
    <row r="50" spans="1:53" hidden="1" x14ac:dyDescent="0.25">
      <c r="A50" s="1" t="str">
        <f>IF(Lang='Français (or English)'!$B$38,AA50,BA50)</f>
        <v>Année de survenance</v>
      </c>
      <c r="AA50" s="1" t="s">
        <v>99</v>
      </c>
      <c r="BA50" s="1" t="s">
        <v>28</v>
      </c>
    </row>
    <row r="51" spans="1:53" hidden="1" x14ac:dyDescent="0.25">
      <c r="A51" s="1" t="str">
        <f>IF(Lang='Français (or English)'!$B$38,AA51,BA51)</f>
        <v>Année de souscription</v>
      </c>
      <c r="AA51" s="1" t="s">
        <v>100</v>
      </c>
      <c r="BA51" s="1" t="s">
        <v>29</v>
      </c>
    </row>
  </sheetData>
  <mergeCells count="79">
    <mergeCell ref="BP12:BP13"/>
    <mergeCell ref="BQ12:BQ13"/>
    <mergeCell ref="BR12:BR13"/>
    <mergeCell ref="BS12:BS13"/>
    <mergeCell ref="BA28:BF28"/>
    <mergeCell ref="BG12:BI12"/>
    <mergeCell ref="BJ12:BJ13"/>
    <mergeCell ref="BK12:BL12"/>
    <mergeCell ref="BM12:BM13"/>
    <mergeCell ref="BN12:BN13"/>
    <mergeCell ref="BO12:BO13"/>
    <mergeCell ref="BA12:BA15"/>
    <mergeCell ref="BB12:BB15"/>
    <mergeCell ref="BC12:BC13"/>
    <mergeCell ref="BD12:BD13"/>
    <mergeCell ref="BE12:BE13"/>
    <mergeCell ref="BF12:BF13"/>
    <mergeCell ref="AN12:AN13"/>
    <mergeCell ref="AO12:AO13"/>
    <mergeCell ref="AP12:AP13"/>
    <mergeCell ref="AQ12:AQ13"/>
    <mergeCell ref="AR12:AR13"/>
    <mergeCell ref="AS12:AS13"/>
    <mergeCell ref="AM12:AM13"/>
    <mergeCell ref="R12:R13"/>
    <mergeCell ref="S12:S13"/>
    <mergeCell ref="AA12:AA15"/>
    <mergeCell ref="AB12:AB15"/>
    <mergeCell ref="AC12:AC13"/>
    <mergeCell ref="AD12:AD13"/>
    <mergeCell ref="AE12:AE13"/>
    <mergeCell ref="AF12:AF13"/>
    <mergeCell ref="AG12:AI12"/>
    <mergeCell ref="AJ12:AJ13"/>
    <mergeCell ref="AK12:AL12"/>
    <mergeCell ref="K12:L12"/>
    <mergeCell ref="M12:M13"/>
    <mergeCell ref="N12:N13"/>
    <mergeCell ref="O12:O13"/>
    <mergeCell ref="P12:P13"/>
    <mergeCell ref="Q12:Q13"/>
    <mergeCell ref="BP11:BQ11"/>
    <mergeCell ref="BR11:BS11"/>
    <mergeCell ref="A12:A15"/>
    <mergeCell ref="B12:B15"/>
    <mergeCell ref="C12:C13"/>
    <mergeCell ref="D12:D13"/>
    <mergeCell ref="E12:E13"/>
    <mergeCell ref="F12:F13"/>
    <mergeCell ref="G12:I12"/>
    <mergeCell ref="J12:J13"/>
    <mergeCell ref="AN11:AO11"/>
    <mergeCell ref="AP11:AQ11"/>
    <mergeCell ref="AR11:AS11"/>
    <mergeCell ref="BD11:BE11"/>
    <mergeCell ref="BF11:BM11"/>
    <mergeCell ref="BN11:BO11"/>
    <mergeCell ref="G9:J9"/>
    <mergeCell ref="AG9:AJ9"/>
    <mergeCell ref="BG9:BJ9"/>
    <mergeCell ref="D11:E11"/>
    <mergeCell ref="F11:M11"/>
    <mergeCell ref="N11:O11"/>
    <mergeCell ref="P11:Q11"/>
    <mergeCell ref="R11:S11"/>
    <mergeCell ref="AD11:AE11"/>
    <mergeCell ref="AF11:AM11"/>
    <mergeCell ref="G7:J7"/>
    <mergeCell ref="AG7:AJ7"/>
    <mergeCell ref="BG7:BJ7"/>
    <mergeCell ref="G8:J8"/>
    <mergeCell ref="AG8:AJ8"/>
    <mergeCell ref="BG8:BJ8"/>
    <mergeCell ref="G5:J5"/>
    <mergeCell ref="AG5:AJ5"/>
    <mergeCell ref="BG5:BJ5"/>
    <mergeCell ref="G6:J6"/>
    <mergeCell ref="AG6:AJ6"/>
    <mergeCell ref="BG6:BJ6"/>
  </mergeCells>
  <dataValidations count="2">
    <dataValidation type="list" allowBlank="1" showInputMessage="1" showErrorMessage="1" sqref="AG7:AJ7" xr:uid="{96CD2D5D-2FE6-4C81-A13B-534DA3B9F596}">
      <formula1>$A$50:$A$52</formula1>
    </dataValidation>
    <dataValidation type="list" allowBlank="1" showInputMessage="1" showErrorMessage="1" sqref="G7:J7 BG7:BJ7" xr:uid="{9EB42163-F55D-4D52-9B69-7545CDA16759}">
      <formula1>$A$50:$A$51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Urls xmlns="http://schemas.microsoft.com/sharepoint/v3/contenttype/forms/url">
  <Edit>~list/Forms/fd_Document_Edit.aspx</Edit>
</FormUrl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DAE48BE66589458AB840DD0EDDDD8A" ma:contentTypeVersion="11" ma:contentTypeDescription="Crée un document." ma:contentTypeScope="" ma:versionID="d6f7d67ea6bcc8402bd3ac10dd1eeb75">
  <xsd:schema xmlns:xsd="http://www.w3.org/2001/XMLSchema" xmlns:xs="http://www.w3.org/2001/XMLSchema" xmlns:p="http://schemas.microsoft.com/office/2006/metadata/properties" xmlns:ns2="0ab4d0b0-81c9-496c-a6f8-8a0e74a7f3b9" xmlns:ns3="937acfcf-2433-4dc7-8dd3-98a5d50c96bf" targetNamespace="http://schemas.microsoft.com/office/2006/metadata/properties" ma:root="true" ma:fieldsID="70e25f798d047674fe9f8b6da33e83e9" ns2:_="" ns3:_="">
    <xsd:import namespace="0ab4d0b0-81c9-496c-a6f8-8a0e74a7f3b9"/>
    <xsd:import namespace="937acfcf-2433-4dc7-8dd3-98a5d50c96bf"/>
    <xsd:element name="properties">
      <xsd:complexType>
        <xsd:sequence>
          <xsd:element name="documentManagement">
            <xsd:complexType>
              <xsd:all>
                <xsd:element ref="ns2:PJDDocLieBK" minOccurs="0"/>
                <xsd:element ref="ns2:_fd_parent_temp" minOccurs="0"/>
                <xsd:element ref="ns3:PJDDocLie" minOccurs="0"/>
                <xsd:element ref="ns3:DSDemandeArchi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4d0b0-81c9-496c-a6f8-8a0e74a7f3b9" elementFormDefault="qualified">
    <xsd:import namespace="http://schemas.microsoft.com/office/2006/documentManagement/types"/>
    <xsd:import namespace="http://schemas.microsoft.com/office/infopath/2007/PartnerControls"/>
    <xsd:element name="PJDDocLieBK" ma:index="8" nillable="true" ma:displayName="PJDDocLieBK" ma:internalName="PJDDocLieBK">
      <xsd:simpleType>
        <xsd:restriction base="dms:Text">
          <xsd:maxLength value="255"/>
        </xsd:restriction>
      </xsd:simpleType>
    </xsd:element>
    <xsd:element name="_fd_parent_temp" ma:index="9" nillable="true" ma:displayName="_fd_parent_temp" ma:hidden="true" ma:indexed="true" ma:internalName="_fd_parent_temp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7acfcf-2433-4dc7-8dd3-98a5d50c96bf" elementFormDefault="qualified">
    <xsd:import namespace="http://schemas.microsoft.com/office/2006/documentManagement/types"/>
    <xsd:import namespace="http://schemas.microsoft.com/office/infopath/2007/PartnerControls"/>
    <xsd:element name="PJDDocLie" ma:index="10" nillable="true" ma:displayName="Pièces jointes liées" ma:indexed="true" ma:list="{c2dba245-1308-4802-bef5-c91d0b753676}" ma:internalName="PJDDocLie" ma:showField="DSNumeroID">
      <xsd:simpleType>
        <xsd:restriction base="dms:Lookup"/>
      </xsd:simpleType>
    </xsd:element>
    <xsd:element name="DSDemandeArchiver" ma:index="11" nillable="true" ma:displayName="Archiver" ma:default="0" ma:indexed="true" ma:internalName="DSDemandeArchiv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JDDocLie xmlns="937acfcf-2433-4dc7-8dd3-98a5d50c96bf">5028</PJDDocLie>
    <_fd_parent_temp xmlns="0ab4d0b0-81c9-496c-a6f8-8a0e74a7f3b9" xsi:nil="true"/>
    <DSDemandeArchiver xmlns="937acfcf-2433-4dc7-8dd3-98a5d50c96bf">false</DSDemandeArchiver>
    <PJDDocLieBK xmlns="0ab4d0b0-81c9-496c-a6f8-8a0e74a7f3b9">6680</PJDDocLieBK>
  </documentManagement>
</p:properties>
</file>

<file path=customXml/itemProps1.xml><?xml version="1.0" encoding="utf-8"?>
<ds:datastoreItem xmlns:ds="http://schemas.openxmlformats.org/officeDocument/2006/customXml" ds:itemID="{F602835F-B9B8-41D7-B9A9-C2204EE21CD7}"/>
</file>

<file path=customXml/itemProps2.xml><?xml version="1.0" encoding="utf-8"?>
<ds:datastoreItem xmlns:ds="http://schemas.openxmlformats.org/officeDocument/2006/customXml" ds:itemID="{5CC72C34-C6F9-4905-903C-FAD4C41AE24E}"/>
</file>

<file path=customXml/itemProps3.xml><?xml version="1.0" encoding="utf-8"?>
<ds:datastoreItem xmlns:ds="http://schemas.openxmlformats.org/officeDocument/2006/customXml" ds:itemID="{CDF2EDD1-38D6-4EAE-A404-AA0844ACAFEE}"/>
</file>

<file path=customXml/itemProps4.xml><?xml version="1.0" encoding="utf-8"?>
<ds:datastoreItem xmlns:ds="http://schemas.openxmlformats.org/officeDocument/2006/customXml" ds:itemID="{11A51F7E-CDB7-445C-AD57-682C18CDE8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Français (or English)</vt:lpstr>
      <vt:lpstr>Tableau (Exhibit)</vt:lpstr>
      <vt:lpstr>Total Brut (Total Gross)</vt:lpstr>
      <vt:lpstr>Total Cédé (Total Ceded)</vt:lpstr>
      <vt:lpstr>Lang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Annexes_TSIP</dc:title>
  <dc:creator>Autorité des marchés financiers</dc:creator>
  <cp:keywords>appendices,instructions,uclrae</cp:keywords>
  <cp:lastModifiedBy>Administrateur</cp:lastModifiedBy>
  <cp:lastPrinted>2015-07-14T13:19:05Z</cp:lastPrinted>
  <dcterms:created xsi:type="dcterms:W3CDTF">2013-10-24T21:44:45Z</dcterms:created>
  <dcterms:modified xsi:type="dcterms:W3CDTF">2022-11-07T15:25:55Z</dcterms:modified>
  <cp:category>annexe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0x01010060DAE48BE66589458AB840DD0EDDDD8A</vt:lpwstr>
  </property>
</Properties>
</file>