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2.xml" ContentType="application/vnd.openxmlformats-officedocument.drawing+xml"/>
  <Override PartName="/docProps/app.xml" ContentType="application/vnd.openxmlformats-officedocument.extended-properties+xml"/>
  <Override PartName="/customXml/itemProps3.xml" ContentType="application/vnd.openxmlformats-officedocument.customXm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codeName="ThisWorkbook" autoCompressPictures="0" defaultThemeVersion="124226"/>
  <mc:AlternateContent xmlns:mc="http://schemas.openxmlformats.org/markup-compatibility/2006">
    <mc:Choice Requires="x15">
      <x15ac:absPath xmlns:x15ac="http://schemas.microsoft.com/office/spreadsheetml/2010/11/ac" url="https://sharepoint.lautorite.qc.ca/equipes/resolution-assurance-depots/suivi/Conformit autre/"/>
    </mc:Choice>
  </mc:AlternateContent>
  <xr:revisionPtr revIDLastSave="0" documentId="8_{C23C8EA9-FAE4-494C-A5F4-B5E8C7599790}" xr6:coauthVersionLast="36" xr6:coauthVersionMax="36" xr10:uidLastSave="{00000000-0000-0000-0000-000000000000}"/>
  <workbookProtection workbookAlgorithmName="SHA-512" workbookHashValue="wUzRPDxDGjQGw8wdQrqprr+J5SnoDBFk9xTzDpBnq82/d0iekpDt/+3ptVvw32r673INgvGyoOd3B0+JKYaqvg==" workbookSaltValue="1BOwxBs5VxbMp/WIwqKLeA==" workbookSpinCount="100000" lockStructure="1"/>
  <bookViews>
    <workbookView xWindow="-120" yWindow="-120" windowWidth="29040" windowHeight="15990" tabRatio="706" xr2:uid="{00000000-000D-0000-FFFF-FFFF00000000}"/>
  </bookViews>
  <sheets>
    <sheet name="Instructions formulaire" sheetId="12" r:id="rId1"/>
    <sheet name="100" sheetId="24" r:id="rId2"/>
    <sheet name="Validation" sheetId="19" r:id="rId3"/>
    <sheet name="Parametres" sheetId="8" state="hidden" r:id="rId4"/>
    <sheet name="Guide de transmission" sheetId="26" r:id="rId5"/>
    <sheet name="Paramètres" sheetId="25" state="hidden" r:id="rId6"/>
    <sheet name="Classification" sheetId="27" state="hidden" r:id="rId7"/>
    <sheet name="AMFTypeDonnee" sheetId="28" state="hidden" r:id="rId8"/>
    <sheet name="ChampCalcule" sheetId="29" state="hidden" r:id="rId9"/>
    <sheet name="DomaineValeur" sheetId="30" state="hidden" r:id="rId10"/>
  </sheets>
  <definedNames>
    <definedName name="_100001">'100'!$G$11</definedName>
    <definedName name="_100002">'100'!$G$14</definedName>
    <definedName name="_100003">'100'!$G$17</definedName>
    <definedName name="_100004">'100'!$G$21</definedName>
    <definedName name="_100005">'100'!$C$24</definedName>
    <definedName name="_100010">'100'!$C$27</definedName>
    <definedName name="_100015">'100'!$C$30</definedName>
    <definedName name="_100020">'100'!$C$33</definedName>
    <definedName name="_100025">'100'!$C$36</definedName>
    <definedName name="_100030">'100'!$C$39</definedName>
    <definedName name="_100035">'100'!$C$42</definedName>
    <definedName name="_100040">'100'!$C$45</definedName>
    <definedName name="_100045">'100'!$C$48</definedName>
    <definedName name="_100094">'100'!$G$52</definedName>
    <definedName name="_100095">'100'!$J$52</definedName>
    <definedName name="_100096">'100'!$C$57</definedName>
    <definedName name="_100097">'100'!$G$67</definedName>
    <definedName name="_100098">'100'!$J$67</definedName>
    <definedName name="_100099">'100'!$J$70</definedName>
    <definedName name="_DateDuJour">'100'!$L$76</definedName>
    <definedName name="_xlnm._FilterDatabase" localSheetId="6" hidden="1">Classification!$A$1:$V$21</definedName>
  </definedNames>
  <calcPr calcId="191028" calcCompleted="0"/>
</workbook>
</file>

<file path=xl/calcChain.xml><?xml version="1.0" encoding="utf-8"?>
<calcChain xmlns="http://schemas.openxmlformats.org/spreadsheetml/2006/main">
  <c r="L76" i="24" l="1"/>
  <c r="G21" i="27"/>
  <c r="E31" i="19"/>
  <c r="E29" i="19"/>
  <c r="E28" i="19"/>
  <c r="G4" i="27"/>
  <c r="G13" i="27"/>
  <c r="G9" i="27"/>
  <c r="G12" i="27"/>
  <c r="G8" i="27"/>
  <c r="G2" i="27"/>
  <c r="G14" i="27"/>
  <c r="G3" i="27"/>
  <c r="G5" i="27"/>
  <c r="G19" i="27"/>
  <c r="G10" i="27"/>
  <c r="G6" i="27"/>
  <c r="G15" i="27"/>
  <c r="G18" i="27"/>
  <c r="G20" i="27"/>
  <c r="G11" i="27"/>
  <c r="G16" i="27"/>
  <c r="G7" i="27"/>
  <c r="G17" i="27"/>
  <c r="D31" i="19"/>
  <c r="C31" i="19"/>
  <c r="I31" i="19"/>
  <c r="E30" i="19"/>
  <c r="D30" i="19"/>
  <c r="C30" i="19"/>
  <c r="I30" i="19"/>
  <c r="D29" i="19"/>
  <c r="C29" i="19"/>
  <c r="I29" i="19"/>
  <c r="D28" i="19"/>
  <c r="C28" i="19"/>
  <c r="I28" i="19"/>
  <c r="E27" i="19"/>
  <c r="D27" i="19"/>
  <c r="C27" i="19"/>
  <c r="I27" i="19"/>
  <c r="E26" i="19"/>
  <c r="D26" i="19"/>
  <c r="C26" i="19"/>
  <c r="I26" i="19"/>
  <c r="E25" i="19"/>
  <c r="D25" i="19"/>
  <c r="F25" i="19"/>
  <c r="C25" i="19"/>
  <c r="I25" i="19"/>
  <c r="E24" i="19"/>
  <c r="D24" i="19"/>
  <c r="C24" i="19"/>
  <c r="I24" i="19"/>
  <c r="E23" i="19"/>
  <c r="D23" i="19"/>
  <c r="C23" i="19"/>
  <c r="I23" i="19"/>
  <c r="E22" i="19"/>
  <c r="D22" i="19"/>
  <c r="C22" i="19"/>
  <c r="I22" i="19"/>
  <c r="E21" i="19"/>
  <c r="D21" i="19"/>
  <c r="C21" i="19"/>
  <c r="I21" i="19"/>
  <c r="E20" i="19"/>
  <c r="D20" i="19"/>
  <c r="C20" i="19"/>
  <c r="I20" i="19"/>
  <c r="E19" i="19"/>
  <c r="D19" i="19"/>
  <c r="C19" i="19"/>
  <c r="I19" i="19"/>
  <c r="D18" i="19"/>
  <c r="F18" i="19"/>
  <c r="C18" i="19"/>
  <c r="I18" i="19"/>
  <c r="D17" i="19"/>
  <c r="F17" i="19"/>
  <c r="C17" i="19"/>
  <c r="I17" i="19"/>
  <c r="D16" i="19"/>
  <c r="F16" i="19"/>
  <c r="C16" i="19"/>
  <c r="I16" i="19"/>
  <c r="D15" i="19"/>
  <c r="F15" i="19"/>
  <c r="C15" i="19"/>
  <c r="I15" i="19"/>
  <c r="D14" i="19"/>
  <c r="F14" i="19"/>
  <c r="C14" i="19"/>
  <c r="I14" i="19"/>
  <c r="D13" i="19"/>
  <c r="F13" i="19"/>
  <c r="C13" i="19"/>
  <c r="I13" i="19"/>
  <c r="D12" i="19"/>
  <c r="F12" i="19"/>
  <c r="C12" i="19"/>
  <c r="I12" i="19"/>
  <c r="D11" i="19"/>
  <c r="F11" i="19"/>
  <c r="C11" i="19"/>
  <c r="I11" i="19"/>
  <c r="D10" i="19"/>
  <c r="F10" i="19"/>
  <c r="C10" i="19"/>
  <c r="I10" i="19"/>
  <c r="D9" i="19"/>
  <c r="F9" i="19"/>
  <c r="C9" i="19"/>
  <c r="I9" i="19"/>
  <c r="D8" i="19"/>
  <c r="F8" i="19"/>
  <c r="C8" i="19"/>
  <c r="I8" i="19"/>
  <c r="D7" i="19"/>
  <c r="F7" i="19"/>
  <c r="C7" i="19"/>
  <c r="I7" i="19"/>
  <c r="D6" i="19"/>
  <c r="F6" i="19"/>
  <c r="C6" i="19"/>
  <c r="I6" i="19"/>
  <c r="D5" i="19"/>
  <c r="F5" i="19"/>
  <c r="C5" i="19"/>
  <c r="I5" i="19"/>
  <c r="D4" i="19"/>
  <c r="F4" i="19"/>
  <c r="C4" i="19"/>
  <c r="I4" i="19"/>
  <c r="D3" i="19"/>
  <c r="F3" i="19"/>
  <c r="C3" i="19"/>
  <c r="I3" i="19"/>
  <c r="D2" i="19"/>
  <c r="F2" i="19"/>
  <c r="C2" i="19"/>
  <c r="I2" i="19"/>
  <c r="F19" i="19"/>
  <c r="F27" i="19"/>
  <c r="F21" i="19"/>
  <c r="F26" i="19"/>
  <c r="F22" i="19"/>
  <c r="F24" i="19"/>
  <c r="F20" i="19"/>
  <c r="F23" i="19"/>
  <c r="F30" i="19"/>
  <c r="F28" i="19"/>
  <c r="F29" i="19"/>
  <c r="F31" i="19"/>
</calcChain>
</file>

<file path=xl/sharedStrings.xml><?xml version="1.0" encoding="utf-8"?>
<sst xmlns="http://schemas.openxmlformats.org/spreadsheetml/2006/main" count="498" uniqueCount="269">
  <si>
    <t>Attestation de conformité - Représentations et publicité</t>
  </si>
  <si>
    <t>Table des matières</t>
  </si>
  <si>
    <t>Attestation</t>
  </si>
  <si>
    <t>VAL</t>
  </si>
  <si>
    <t>Validations</t>
  </si>
  <si>
    <t>Légende</t>
  </si>
  <si>
    <t>Cellule verrouillée</t>
  </si>
  <si>
    <t>Champ de saisie texte ou valeur à sélectionner</t>
  </si>
  <si>
    <t>Valeur "Oui" sélectionnée</t>
  </si>
  <si>
    <t>Valeur "S/O" sélectionnée (explications à fournir)</t>
  </si>
  <si>
    <t>Valeur "Non" sélectionnée (explications à fournir)</t>
  </si>
  <si>
    <t>Souligné</t>
  </si>
  <si>
    <t>Lien hypertexte</t>
  </si>
  <si>
    <t>Instructions</t>
  </si>
  <si>
    <r>
      <t xml:space="preserve">Vous devez remplir tous les champs de l'annexe 100 de la présente attestation de conformité aux dispositions du chapitre V - Représentations et publicité, du </t>
    </r>
    <r>
      <rPr>
        <i/>
        <sz val="10"/>
        <color theme="1"/>
        <rFont val="Calibri"/>
        <family val="2"/>
        <scheme val="minor"/>
      </rPr>
      <t xml:space="preserve">Règlement d’application de la Loi sur les institutions de dépôts et la protection des dépôts </t>
    </r>
    <r>
      <rPr>
        <sz val="10"/>
        <color theme="1"/>
        <rFont val="Calibri"/>
        <family val="2"/>
        <scheme val="minor"/>
      </rPr>
      <t xml:space="preserve">(le "Règlement"). 
</t>
    </r>
  </si>
  <si>
    <t>Les champs 05 à 45 nécessitent une réponse parmi les choix proposés (Oui, Non, S/O). Les questions portent sur les moyens traditionnels et numériques de représentations et de publicité. Pour chaque réponse Non ou S/O, des explications et justifications doivent être fournies dans l'espace prévu à cette fin ou en pièces jointes.</t>
  </si>
  <si>
    <t>La période de déclaration devrait normalement correspondre à l'exercice comptable de primes, soit du 1er mai au 30 avril. Vous devez justifier toute période différente, par exemple si vous avez obtenu une autorisation d'institution de dépôts en cours d'exercice comptable de prime. Le signataire de l'attestation doit avoir un niveau d'autorité adéquat (chef de la conformité, par exemple). Un procédé de signature électronique, tel qu'une image numérisée en pièce jointe à la divulgation, est accepté.</t>
  </si>
  <si>
    <r>
      <t xml:space="preserve">Avant de transmettre votre attestation, consultez l'onglet Validation. La </t>
    </r>
    <r>
      <rPr>
        <b/>
        <sz val="10"/>
        <color theme="1"/>
        <rFont val="Calibri"/>
        <family val="2"/>
        <scheme val="minor"/>
      </rPr>
      <t>présence d'erreurs</t>
    </r>
    <r>
      <rPr>
        <sz val="10"/>
        <color theme="1"/>
        <rFont val="Calibri"/>
        <family val="2"/>
        <scheme val="minor"/>
      </rPr>
      <t>, indiquée par une valeur "1"et une cellule rouge à la colonne "F-Résultat",</t>
    </r>
    <r>
      <rPr>
        <b/>
        <sz val="10"/>
        <color theme="1"/>
        <rFont val="Calibri"/>
        <family val="2"/>
        <scheme val="minor"/>
      </rPr>
      <t xml:space="preserve"> empêchera toute transmission</t>
    </r>
    <r>
      <rPr>
        <sz val="10"/>
        <color theme="1"/>
        <rFont val="Calibri"/>
        <family val="2"/>
        <scheme val="minor"/>
      </rPr>
      <t>. Les avertissements, si présents, sont à titre indicatif.</t>
    </r>
  </si>
  <si>
    <r>
      <t xml:space="preserve">La divulgation doit être transmise à l'Autorité par les services en ligne (SEL) ou le service de transmission automatisé de divulgations (STAD) </t>
    </r>
    <r>
      <rPr>
        <b/>
        <sz val="10"/>
        <color theme="1"/>
        <rFont val="Calibri"/>
        <family val="2"/>
        <scheme val="minor"/>
      </rPr>
      <t>avant le 31 mai</t>
    </r>
    <r>
      <rPr>
        <sz val="10"/>
        <color theme="1"/>
        <rFont val="Calibri"/>
        <family val="2"/>
        <scheme val="minor"/>
      </rPr>
      <t>. Pour plus d'informations au sujet des SEL, nous vous invitons à consulter le site Web de l'Autorité, ou l'onglet "Guide de transmission" du présent document.</t>
    </r>
  </si>
  <si>
    <t>Lien : Services en ligne de l'Autorité</t>
  </si>
  <si>
    <t>Attestation de conformité</t>
  </si>
  <si>
    <t>Représentations et publicité</t>
  </si>
  <si>
    <t xml:space="preserve">Règlement d’application de la Loi sur les institutions de dépôts </t>
  </si>
  <si>
    <t>et la protection des dépôts, Chapitre V</t>
  </si>
  <si>
    <t>RLRQ, c. I-13.2.2, r.1</t>
  </si>
  <si>
    <t>Je soussigné(e),</t>
  </si>
  <si>
    <t>(prénom et nom)</t>
  </si>
  <si>
    <t>Occupant le poste de</t>
  </si>
  <si>
    <t>(fonction officielle)</t>
  </si>
  <si>
    <t>Au sein de</t>
  </si>
  <si>
    <t>*</t>
  </si>
  <si>
    <t>Atteste que l'institution de dépôts autorisée du Québec (IDAQ) ou que le groupe d'IDAQ suivant(e) :</t>
  </si>
  <si>
    <t>(nom de l'IDAQ ou du groupe d'IDAQ)</t>
  </si>
  <si>
    <t>05</t>
  </si>
  <si>
    <t>Affiche le signe officiel de l'Autorité visiblement à l'entrée et à l'intérieur de tous ses établissements où</t>
  </si>
  <si>
    <t>a lieu l'activité de sollicitation et réception de dépôts d'argent du public.</t>
  </si>
  <si>
    <t>Exhibe clairement, lisiblement, en respectant les proportions et couleurs et au moment opportun le signe officiel de</t>
  </si>
  <si>
    <t>l'Autorité à l'amorce d'une action de prise de dépôts par tous les moyens technologiques disponibles aux déposants.</t>
  </si>
  <si>
    <t xml:space="preserve">Utilise le signe officiel de l'Autorité de façon non trompeuse quant à l'institution autorisée à solliciter et recevoir </t>
  </si>
  <si>
    <t>des dépôts au Québec.</t>
  </si>
  <si>
    <t>Se présente de façon claire et non trompeuse quant à son statut d'institution de dépôts autorisée (communications,</t>
  </si>
  <si>
    <t>publicités, sites Web, etc.).</t>
  </si>
  <si>
    <t>Fournit au déposant un descriptif du régime de protection des dépôts au moment opportun, soit avant l'ouverture</t>
  </si>
  <si>
    <t>d'un compte de dépôts ou avant de lui délivrer un document constatant la réception d'un dépôt.</t>
  </si>
  <si>
    <t>Communique une information claire, lisible, précise et non trompeuse sur ses produits de dépôts admissibles</t>
  </si>
  <si>
    <t xml:space="preserve">à la protection offerte par l'Autorité et sur les caractéristiques de cette protection. </t>
  </si>
  <si>
    <r>
      <t>Appose la mention</t>
    </r>
    <r>
      <rPr>
        <i/>
        <sz val="10"/>
        <rFont val="Calibri"/>
        <family val="2"/>
        <scheme val="minor"/>
      </rPr>
      <t xml:space="preserve"> « Ceci est un dépôt d'argent au sens de la Loi sur les institutions de dépôts et la</t>
    </r>
  </si>
  <si>
    <r>
      <rPr>
        <i/>
        <sz val="10"/>
        <rFont val="Calibri"/>
        <family val="2"/>
        <scheme val="minor"/>
      </rPr>
      <t>protection des dépôts »</t>
    </r>
    <r>
      <rPr>
        <sz val="10"/>
        <rFont val="Calibri"/>
        <family val="2"/>
        <scheme val="minor"/>
      </rPr>
      <t xml:space="preserve"> sur la documentation d'ouverture d'un compte de dépôts ou d'achat de dépôts admissibles.</t>
    </r>
  </si>
  <si>
    <t>Présente clairement que tout produit qui n'est pas un dépôt d'argent, mais qui s'y apparente, n'est pas admissible</t>
  </si>
  <si>
    <t>à la protection offerte par l'Autorité.</t>
  </si>
  <si>
    <t>A mis en place des processus et procédures pour s'assurer de la conformité continue au Règlement et est</t>
  </si>
  <si>
    <t>en mesure de transmettre à la demande de l'Autorité, la documentation s'y rattachant.</t>
  </si>
  <si>
    <t xml:space="preserve">Pour la période du </t>
  </si>
  <si>
    <t>au</t>
  </si>
  <si>
    <t>(date AAAA-MM-JJ)</t>
  </si>
  <si>
    <t>Veuillez expliquer chacune des réponses « Non » et « S/O »  :</t>
  </si>
  <si>
    <t>En foi de quoi, je signe le</t>
  </si>
  <si>
    <t>à</t>
  </si>
  <si>
    <t>(lieu de signature)</t>
  </si>
  <si>
    <t>(image de signature)</t>
  </si>
  <si>
    <t>Commet une infraction à la Loi sur les institutions de dépôts et la protection des dépôts (RLRQ, c. 13-2.2.) quiconque fournit des renseignements faux ou inexacts sur ce formulaire.</t>
  </si>
  <si>
    <t>Date du jour</t>
  </si>
  <si>
    <t>R #</t>
  </si>
  <si>
    <t>Description de la règle</t>
  </si>
  <si>
    <t>Message E</t>
  </si>
  <si>
    <t>Valeur obtenue du côté gauche de la formule</t>
  </si>
  <si>
    <t>Valeur obtenue du côté droit de la formule</t>
  </si>
  <si>
    <t>Résultat</t>
  </si>
  <si>
    <t>A (Avertissement) - 
E (Erreur)</t>
  </si>
  <si>
    <t>Message F</t>
  </si>
  <si>
    <t>Référence cellule</t>
  </si>
  <si>
    <t>1</t>
  </si>
  <si>
    <t>Nom du signataire obligatoire</t>
  </si>
  <si>
    <t>E</t>
  </si>
  <si>
    <t>Le nom du signataire est obligatoire</t>
  </si>
  <si>
    <t>2</t>
  </si>
  <si>
    <t>Poste du signataire obligatoire</t>
  </si>
  <si>
    <t>Le poste du signataire est obligatoire</t>
  </si>
  <si>
    <t>3</t>
  </si>
  <si>
    <t>Nom de l'employeur obligatoire</t>
  </si>
  <si>
    <t>Le nom de l'employeur du signataire est obligatoire</t>
  </si>
  <si>
    <t>4</t>
  </si>
  <si>
    <t>Nom de l'institution de dépôts ou du groupe d'institutions visé obligatoire</t>
  </si>
  <si>
    <t>Le nom de l'institution de dépôts ou du groupe d'institutions est obligatoire</t>
  </si>
  <si>
    <t>5</t>
  </si>
  <si>
    <t>Réponse obligatoire champ 05</t>
  </si>
  <si>
    <t>Aucune réponse n'a été fournie au champ 05</t>
  </si>
  <si>
    <t>6</t>
  </si>
  <si>
    <t>Réponse obligatoire champ 10</t>
  </si>
  <si>
    <t>Aucune réponse n'a été fournie au champ 10</t>
  </si>
  <si>
    <t>7</t>
  </si>
  <si>
    <t>Réponse obligatoire champ 15</t>
  </si>
  <si>
    <t>Aucune réponse n'a été fournie au champ 15</t>
  </si>
  <si>
    <t>8</t>
  </si>
  <si>
    <t>Réponse obligatoire champ 20</t>
  </si>
  <si>
    <t>Aucune réponse n'a été fournie au champ 20</t>
  </si>
  <si>
    <t>9</t>
  </si>
  <si>
    <t>Réponse obligatoire champ 25</t>
  </si>
  <si>
    <t>Aucune réponse n'a été fournie au champ 25</t>
  </si>
  <si>
    <t>10</t>
  </si>
  <si>
    <t>Réponse obligatoire champ 30</t>
  </si>
  <si>
    <t>Aucune réponse n'a été fournie au champ 30</t>
  </si>
  <si>
    <t>11</t>
  </si>
  <si>
    <t>Réponse obligatoire champ 35</t>
  </si>
  <si>
    <t>Aucune réponse n'a été fournie au champ 35</t>
  </si>
  <si>
    <t>12</t>
  </si>
  <si>
    <t>Réponse obligatoire champ 40</t>
  </si>
  <si>
    <t>Aucune réponse n'a été fournie au champ 40</t>
  </si>
  <si>
    <t>13</t>
  </si>
  <si>
    <t>Réponse obligatoire champ 45</t>
  </si>
  <si>
    <t>Aucune réponse n'a été fournie au champ 45</t>
  </si>
  <si>
    <t>14</t>
  </si>
  <si>
    <t>Date de début de la période d'attestation obligatoire</t>
  </si>
  <si>
    <t>La date de début de la période d'attestation est obligatoire</t>
  </si>
  <si>
    <t>15</t>
  </si>
  <si>
    <t>Date de fin de la période d'attestation obligatoire</t>
  </si>
  <si>
    <t>La date de fin de la période d'attestation est obligatoire</t>
  </si>
  <si>
    <t>16</t>
  </si>
  <si>
    <t>Date de signature obligatoire</t>
  </si>
  <si>
    <t>La date de signature est obligatoire</t>
  </si>
  <si>
    <t>17</t>
  </si>
  <si>
    <t>Lieu de signature obligatoire</t>
  </si>
  <si>
    <t>Le lieu de signature est obligatoire</t>
  </si>
  <si>
    <t>18</t>
  </si>
  <si>
    <t>Justification obligatoire champ 05</t>
  </si>
  <si>
    <t>Une réponse différente de Oui au champ 05 nécessite une justification.</t>
  </si>
  <si>
    <t>19</t>
  </si>
  <si>
    <t>Justification obligatoire champ 10</t>
  </si>
  <si>
    <t>Une réponse différente de Oui au champ 10 nécessite une justification.</t>
  </si>
  <si>
    <t>20</t>
  </si>
  <si>
    <t>Justification obligatoire champ 15</t>
  </si>
  <si>
    <t>Une réponse différente de Oui au champ 15 nécessite une justification.</t>
  </si>
  <si>
    <t>21</t>
  </si>
  <si>
    <t>Justification obligatoire champ 20</t>
  </si>
  <si>
    <t>Une réponse différente de Oui au champ 20 nécessite une justification.</t>
  </si>
  <si>
    <t>22</t>
  </si>
  <si>
    <t>Justification obligatoire champ 25</t>
  </si>
  <si>
    <t>Une réponse différente de Oui au champ 25 nécessite une justification.</t>
  </si>
  <si>
    <t>23</t>
  </si>
  <si>
    <t>Justification obligatoire champ 30</t>
  </si>
  <si>
    <t>Une réponse différente de Oui au champ 30 nécessite une justification.</t>
  </si>
  <si>
    <t>24</t>
  </si>
  <si>
    <t>Justification obligatoire champ 35</t>
  </si>
  <si>
    <t>Une réponse différente de Oui au champ 35 nécessite une justification.</t>
  </si>
  <si>
    <t>25</t>
  </si>
  <si>
    <t>Justification obligatoire champ 40</t>
  </si>
  <si>
    <t>Une réponse différente de Oui au champ 40 nécessite une justification.</t>
  </si>
  <si>
    <t>26</t>
  </si>
  <si>
    <t>Justification obligatoire champ 45</t>
  </si>
  <si>
    <t>Une réponse différente de Oui au champ 45 nécessite une justification.</t>
  </si>
  <si>
    <t>27</t>
  </si>
  <si>
    <t>Date de début de la période d'attestation doit être dans le passé</t>
  </si>
  <si>
    <t>La date de début de la période d'attestation doit être dans le passé</t>
  </si>
  <si>
    <t>28</t>
  </si>
  <si>
    <t>Date de fin de la période d'attestation doit être dans le passé</t>
  </si>
  <si>
    <t>La date de fin de la période d'attestation doit être dans le passé</t>
  </si>
  <si>
    <t>29</t>
  </si>
  <si>
    <t>Date de début de la période d'attestation doit être avant la date de fin de la période d'attestation</t>
  </si>
  <si>
    <t>La date de début de la période d'attestation doit être avant la date de fin</t>
  </si>
  <si>
    <t>30</t>
  </si>
  <si>
    <t>Date de signature courante ou passée</t>
  </si>
  <si>
    <t>La date de signature doit être passée ou égale à la date du jour</t>
  </si>
  <si>
    <t>P1</t>
  </si>
  <si>
    <t>P2</t>
  </si>
  <si>
    <t>P3…</t>
  </si>
  <si>
    <t>feuille pour les listes déroulantes</t>
  </si>
  <si>
    <t>Processus de transmission</t>
  </si>
  <si>
    <t>La transmission de documents et renseignements à l'Autorité s'effectue par l'entremise des services en ligne (« SEL ») ou du système automatisé de transmission des documents (« STAD »).</t>
  </si>
  <si>
    <r>
      <t xml:space="preserve">L'utilisation des SEL requiert que votre institution soit inscrite au service d'authentification du gouvernement du Québec clicSÉQUR.  Consultez notre page </t>
    </r>
    <r>
      <rPr>
        <u/>
        <sz val="11"/>
        <color rgb="FF0070C0"/>
        <rFont val="Calibri"/>
        <family val="2"/>
        <scheme val="minor"/>
      </rPr>
      <t>Services en ligne</t>
    </r>
    <r>
      <rPr>
        <u/>
        <sz val="11"/>
        <rFont val="Calibri"/>
        <family val="2"/>
        <scheme val="minor"/>
      </rPr>
      <t xml:space="preserve"> </t>
    </r>
    <r>
      <rPr>
        <sz val="11"/>
        <rFont val="Calibri"/>
        <family val="2"/>
        <scheme val="minor"/>
      </rPr>
      <t xml:space="preserve"> pour obtenir tous les détails au sujet de la création d'un compte clicSÉQUR. Lorsque votre inscription sera complétée, vous aurez accès à votre dossier client dans les SEL et vous pourrez ainsi accéder au calendrier détaillant les divulgations à nous transmettre. </t>
    </r>
  </si>
  <si>
    <t>1. Calendrier des divulgations</t>
  </si>
  <si>
    <r>
      <t xml:space="preserve">À partir de votre dossier client ouvert dans nos SEL, vous pouvez accéder au « Calendrier des divulgations » sous l’onglet « Dossier client ». Ce calendrier affiche les </t>
    </r>
    <r>
      <rPr>
        <b/>
        <sz val="11"/>
        <color theme="1"/>
        <rFont val="Calibri"/>
        <family val="2"/>
        <scheme val="minor"/>
      </rPr>
      <t>divulgations attendues</t>
    </r>
    <r>
      <rPr>
        <sz val="11"/>
        <color theme="1"/>
        <rFont val="Calibri"/>
        <family val="2"/>
        <scheme val="minor"/>
      </rPr>
      <t xml:space="preserve"> pour les </t>
    </r>
    <r>
      <rPr>
        <b/>
        <sz val="11"/>
        <color theme="1"/>
        <rFont val="Calibri"/>
        <family val="2"/>
        <scheme val="minor"/>
      </rPr>
      <t>douze prochains mois</t>
    </r>
    <r>
      <rPr>
        <sz val="11"/>
        <color theme="1"/>
        <rFont val="Calibri"/>
        <family val="2"/>
        <scheme val="minor"/>
      </rPr>
      <t>. Les liens à partir desquels vous pourrez transmettre les documents ou pièces justificatives seront disponibles à partir de la date de production indiquée.</t>
    </r>
  </si>
  <si>
    <t>2. Divulgation des documents et identification</t>
  </si>
  <si>
    <r>
      <rPr>
        <b/>
        <sz val="11"/>
        <color theme="1"/>
        <rFont val="Calibri"/>
        <family val="2"/>
        <scheme val="minor"/>
      </rPr>
      <t>Cliquez</t>
    </r>
    <r>
      <rPr>
        <sz val="11"/>
        <color theme="1"/>
        <rFont val="Calibri"/>
        <family val="2"/>
        <scheme val="minor"/>
      </rPr>
      <t xml:space="preserve"> sur l’hyperlien de la divulgation pour laquelle vous devez transmettre des documents.</t>
    </r>
  </si>
  <si>
    <t>Validez les informations d'identification et cliquez sur « Suivant ».</t>
  </si>
  <si>
    <r>
      <rPr>
        <b/>
        <sz val="11"/>
        <color theme="1"/>
        <rFont val="Calibri"/>
        <family val="2"/>
        <scheme val="minor"/>
      </rPr>
      <t>Sélectionnez</t>
    </r>
    <r>
      <rPr>
        <sz val="11"/>
        <color theme="1"/>
        <rFont val="Calibri"/>
        <family val="2"/>
        <scheme val="minor"/>
      </rPr>
      <t xml:space="preserve"> le document ou la pièce justificative que vous souhaitez joindre, puis cliquez ensuite sur </t>
    </r>
    <r>
      <rPr>
        <b/>
        <sz val="11"/>
        <color theme="1"/>
        <rFont val="Calibri"/>
        <family val="2"/>
        <scheme val="minor"/>
      </rPr>
      <t>Joindre</t>
    </r>
    <r>
      <rPr>
        <sz val="11"/>
        <color theme="1"/>
        <rFont val="Calibri"/>
        <family val="2"/>
        <scheme val="minor"/>
      </rPr>
      <t xml:space="preserve">  pour rattacher la pièce jointe à la demande. Au besoin, le document peut être remplacé en le supprimant et en  joignant un nouveau fichier.</t>
    </r>
  </si>
  <si>
    <t>3. Vérification préalable à la transmission</t>
  </si>
  <si>
    <r>
      <t>Lorsque l'attestation est jointe, une vérification des données divulguées est effectuée automatiquement par le système. Cette analyse est reproduite dans l'onglet « Validation » du présent document, où les erreurs sont signifiées par la présence d'une</t>
    </r>
    <r>
      <rPr>
        <sz val="11"/>
        <color rgb="FFFF0000"/>
        <rFont val="Calibri"/>
        <family val="2"/>
        <scheme val="minor"/>
      </rPr>
      <t xml:space="preserve"> cellule rouge</t>
    </r>
    <r>
      <rPr>
        <sz val="11"/>
        <color theme="1"/>
        <rFont val="Calibri"/>
        <family val="2"/>
        <scheme val="minor"/>
      </rPr>
      <t xml:space="preserve"> à la colonne « Résultats ». Il est donc important de</t>
    </r>
    <r>
      <rPr>
        <b/>
        <sz val="11"/>
        <color theme="1"/>
        <rFont val="Calibri"/>
        <family val="2"/>
        <scheme val="minor"/>
      </rPr>
      <t xml:space="preserve"> s'assurer qu'il ne subsiste aucune erreur</t>
    </r>
    <r>
      <rPr>
        <sz val="11"/>
        <color theme="1"/>
        <rFont val="Calibri"/>
        <family val="2"/>
        <scheme val="minor"/>
      </rPr>
      <t xml:space="preserve"> préalablement à l'envoi.</t>
    </r>
  </si>
  <si>
    <t>Si des erreurs de validation sont détectées lors de la transmission, un rapport est généré. Vous pouvez donc accéder à la liste détaillée des erreurs en sélectionnant le rapport de validation, puis apporter les corrections nécessaires au document avant de le soumettre à nouveau.</t>
  </si>
  <si>
    <r>
      <rPr>
        <b/>
        <sz val="11"/>
        <color theme="1"/>
        <rFont val="Calibri"/>
        <family val="2"/>
        <scheme val="minor"/>
      </rPr>
      <t>Important</t>
    </r>
    <r>
      <rPr>
        <sz val="11"/>
        <color theme="1"/>
        <rFont val="Calibri"/>
        <family val="2"/>
        <scheme val="minor"/>
      </rPr>
      <t xml:space="preserve"> : Vous devez </t>
    </r>
    <r>
      <rPr>
        <b/>
        <sz val="11"/>
        <color theme="1"/>
        <rFont val="Calibri"/>
        <family val="2"/>
        <scheme val="minor"/>
      </rPr>
      <t>corriger</t>
    </r>
    <r>
      <rPr>
        <sz val="11"/>
        <color theme="1"/>
        <rFont val="Calibri"/>
        <family val="2"/>
        <scheme val="minor"/>
      </rPr>
      <t xml:space="preserve"> </t>
    </r>
    <r>
      <rPr>
        <b/>
        <sz val="11"/>
        <color theme="1"/>
        <rFont val="Calibri"/>
        <family val="2"/>
        <scheme val="minor"/>
      </rPr>
      <t>toutes les</t>
    </r>
    <r>
      <rPr>
        <sz val="11"/>
        <color theme="1"/>
        <rFont val="Calibri"/>
        <family val="2"/>
        <scheme val="minor"/>
      </rPr>
      <t xml:space="preserve"> </t>
    </r>
    <r>
      <rPr>
        <b/>
        <sz val="11"/>
        <color theme="1"/>
        <rFont val="Calibri"/>
        <family val="2"/>
        <scheme val="minor"/>
      </rPr>
      <t>erreurs</t>
    </r>
    <r>
      <rPr>
        <sz val="11"/>
        <color theme="1"/>
        <rFont val="Calibri"/>
        <family val="2"/>
        <scheme val="minor"/>
      </rPr>
      <t xml:space="preserve"> détectées dans le formulaire </t>
    </r>
    <r>
      <rPr>
        <b/>
        <sz val="11"/>
        <color theme="1"/>
        <rFont val="Calibri"/>
        <family val="2"/>
        <scheme val="minor"/>
      </rPr>
      <t>avant</t>
    </r>
    <r>
      <rPr>
        <sz val="11"/>
        <color theme="1"/>
        <rFont val="Calibri"/>
        <family val="2"/>
        <scheme val="minor"/>
      </rPr>
      <t xml:space="preserve"> </t>
    </r>
    <r>
      <rPr>
        <b/>
        <sz val="11"/>
        <color theme="1"/>
        <rFont val="Calibri"/>
        <family val="2"/>
        <scheme val="minor"/>
      </rPr>
      <t>la soumission</t>
    </r>
    <r>
      <rPr>
        <sz val="11"/>
        <color theme="1"/>
        <rFont val="Calibri"/>
        <family val="2"/>
        <scheme val="minor"/>
      </rPr>
      <t xml:space="preserve">, sinon celle-ci sera </t>
    </r>
    <r>
      <rPr>
        <b/>
        <sz val="11"/>
        <color theme="1"/>
        <rFont val="Calibri"/>
        <family val="2"/>
        <scheme val="minor"/>
      </rPr>
      <t>refusée</t>
    </r>
    <r>
      <rPr>
        <sz val="11"/>
        <color theme="1"/>
        <rFont val="Calibri"/>
        <family val="2"/>
        <scheme val="minor"/>
      </rPr>
      <t xml:space="preserve"> à nouveau.</t>
    </r>
  </si>
  <si>
    <t>Exemple de rapport de validation</t>
  </si>
  <si>
    <r>
      <t xml:space="preserve">Cliquez </t>
    </r>
    <r>
      <rPr>
        <sz val="11"/>
        <color theme="1"/>
        <rFont val="Calibri"/>
        <family val="2"/>
        <scheme val="minor"/>
      </rPr>
      <t>sur « Suivant » pour transmettre les documents joints lorsque vous avez terminé.</t>
    </r>
  </si>
  <si>
    <t>4. Transmission de la demande</t>
  </si>
  <si>
    <r>
      <t xml:space="preserve">Avant la transmission, vous pouvez visualiser ou imprimer la demande de divulgation ainsi que la liste des pièces justificatives jointes en </t>
    </r>
    <r>
      <rPr>
        <b/>
        <sz val="11"/>
        <color theme="1"/>
        <rFont val="Calibri"/>
        <family val="2"/>
        <scheme val="minor"/>
      </rPr>
      <t>cliquant</t>
    </r>
    <r>
      <rPr>
        <sz val="11"/>
        <color theme="1"/>
        <rFont val="Calibri"/>
        <family val="2"/>
        <scheme val="minor"/>
      </rPr>
      <t xml:space="preserve"> sur « Imprimer votre demande ».</t>
    </r>
  </si>
  <si>
    <r>
      <rPr>
        <b/>
        <sz val="11"/>
        <color theme="1"/>
        <rFont val="Calibri"/>
        <family val="2"/>
        <scheme val="minor"/>
      </rPr>
      <t>Étape 1</t>
    </r>
    <r>
      <rPr>
        <sz val="11"/>
        <color theme="1"/>
        <rFont val="Calibri"/>
        <family val="2"/>
        <scheme val="minor"/>
      </rPr>
      <t xml:space="preserve"> : </t>
    </r>
    <r>
      <rPr>
        <b/>
        <sz val="11"/>
        <color theme="1"/>
        <rFont val="Calibri"/>
        <family val="2"/>
        <scheme val="minor"/>
      </rPr>
      <t>Remplissez</t>
    </r>
    <r>
      <rPr>
        <sz val="11"/>
        <color theme="1"/>
        <rFont val="Calibri"/>
        <family val="2"/>
        <scheme val="minor"/>
      </rPr>
      <t xml:space="preserve"> la section Personne à contacter.</t>
    </r>
  </si>
  <si>
    <r>
      <rPr>
        <b/>
        <sz val="11"/>
        <color theme="1"/>
        <rFont val="Calibri"/>
        <family val="2"/>
        <scheme val="minor"/>
      </rPr>
      <t xml:space="preserve">Étape 2 </t>
    </r>
    <r>
      <rPr>
        <sz val="11"/>
        <color theme="1"/>
        <rFont val="Calibri"/>
        <family val="2"/>
        <scheme val="minor"/>
      </rPr>
      <t xml:space="preserve">: </t>
    </r>
    <r>
      <rPr>
        <b/>
        <sz val="11"/>
        <color theme="1"/>
        <rFont val="Calibri"/>
        <family val="2"/>
        <scheme val="minor"/>
      </rPr>
      <t>Cochez</t>
    </r>
    <r>
      <rPr>
        <sz val="11"/>
        <color theme="1"/>
        <rFont val="Calibri"/>
        <family val="2"/>
        <scheme val="minor"/>
      </rPr>
      <t xml:space="preserve"> la case « Je déclare que les renseignements contenus dans la présente demande sont véridiques ».</t>
    </r>
  </si>
  <si>
    <r>
      <rPr>
        <b/>
        <sz val="11"/>
        <color theme="1"/>
        <rFont val="Calibri"/>
        <family val="2"/>
        <scheme val="minor"/>
      </rPr>
      <t>Étape 3</t>
    </r>
    <r>
      <rPr>
        <sz val="11"/>
        <color theme="1"/>
        <rFont val="Calibri"/>
        <family val="2"/>
        <scheme val="minor"/>
      </rPr>
      <t xml:space="preserve"> : </t>
    </r>
    <r>
      <rPr>
        <b/>
        <sz val="11"/>
        <color theme="1"/>
        <rFont val="Calibri"/>
        <family val="2"/>
        <scheme val="minor"/>
      </rPr>
      <t>Cliquez</t>
    </r>
    <r>
      <rPr>
        <sz val="11"/>
        <color theme="1"/>
        <rFont val="Calibri"/>
        <family val="2"/>
        <scheme val="minor"/>
      </rPr>
      <t xml:space="preserve"> sur « Transmettre ».</t>
    </r>
  </si>
  <si>
    <t>5. Confirmation de réception par l'Autorité</t>
  </si>
  <si>
    <r>
      <t xml:space="preserve">Après la transmission des documents, vous recevrez dans votre boîte courriel « </t>
    </r>
    <r>
      <rPr>
        <b/>
        <sz val="11"/>
        <color theme="1"/>
        <rFont val="Calibri"/>
        <family val="2"/>
        <scheme val="minor"/>
      </rPr>
      <t>Communications sécurisées</t>
    </r>
    <r>
      <rPr>
        <sz val="11"/>
        <color theme="1"/>
        <rFont val="Calibri"/>
        <family val="2"/>
        <scheme val="minor"/>
      </rPr>
      <t xml:space="preserve"> » un </t>
    </r>
    <r>
      <rPr>
        <b/>
        <sz val="11"/>
        <color theme="1"/>
        <rFont val="Calibri"/>
        <family val="2"/>
        <scheme val="minor"/>
      </rPr>
      <t>accusé de réception</t>
    </r>
    <r>
      <rPr>
        <sz val="11"/>
        <color theme="1"/>
        <rFont val="Calibri"/>
        <family val="2"/>
        <scheme val="minor"/>
      </rPr>
      <t xml:space="preserve"> confirmant le nom du document déposé.</t>
    </r>
  </si>
  <si>
    <r>
      <t xml:space="preserve">Vous pouvez également </t>
    </r>
    <r>
      <rPr>
        <b/>
        <sz val="11"/>
        <color theme="1"/>
        <rFont val="Calibri"/>
        <family val="2"/>
        <scheme val="minor"/>
      </rPr>
      <t>imprimer</t>
    </r>
    <r>
      <rPr>
        <sz val="11"/>
        <color theme="1"/>
        <rFont val="Calibri"/>
        <family val="2"/>
        <scheme val="minor"/>
      </rPr>
      <t xml:space="preserve"> la confirmation de transmission à partir de cet écran en </t>
    </r>
    <r>
      <rPr>
        <b/>
        <sz val="11"/>
        <color theme="1"/>
        <rFont val="Calibri"/>
        <family val="2"/>
        <scheme val="minor"/>
      </rPr>
      <t>cliquant</t>
    </r>
    <r>
      <rPr>
        <sz val="11"/>
        <color theme="1"/>
        <rFont val="Calibri"/>
        <family val="2"/>
        <scheme val="minor"/>
      </rPr>
      <t xml:space="preserve"> sur le bouton à cet effet.</t>
    </r>
  </si>
  <si>
    <t>6. Fermeture de la demande</t>
  </si>
  <si>
    <r>
      <t xml:space="preserve">La demande se ferme automatiquement dès la confirmation de transmission. Elle n'est donc plus visible dans le calendrier des divulgations et à partir de ce point il n'est plus possible de transmettre un nouveau document via cette demande. Contactez </t>
    </r>
    <r>
      <rPr>
        <u/>
        <sz val="11"/>
        <color rgb="FF0070C0"/>
        <rFont val="Calibri"/>
        <family val="2"/>
        <scheme val="minor"/>
      </rPr>
      <t>protection.depots@lautorite.qc.ca</t>
    </r>
    <r>
      <rPr>
        <sz val="11"/>
        <color theme="1"/>
        <rFont val="Calibri"/>
        <family val="2"/>
        <scheme val="minor"/>
      </rPr>
      <t xml:space="preserve"> si vouz devez transmettre à nouveau des documents.</t>
    </r>
  </si>
  <si>
    <t>7. Messages d'erreur ou d'avertissement</t>
  </si>
  <si>
    <t>ChoixAttestation</t>
  </si>
  <si>
    <t>Oui</t>
  </si>
  <si>
    <t>Non</t>
  </si>
  <si>
    <t>S/O</t>
  </si>
  <si>
    <t>Code</t>
  </si>
  <si>
    <t>Nom</t>
  </si>
  <si>
    <t>Nom anglais</t>
  </si>
  <si>
    <t>Description française</t>
  </si>
  <si>
    <t>Description anglaise</t>
  </si>
  <si>
    <t>Type de donnée</t>
  </si>
  <si>
    <t>Reference</t>
  </si>
  <si>
    <t>Domaine</t>
  </si>
  <si>
    <t>Hiérarchie N1</t>
  </si>
  <si>
    <t>Hiérarchie N1 Anglaise</t>
  </si>
  <si>
    <t>Hiérarchie N2</t>
  </si>
  <si>
    <t>Hiérarchie N2 Anglaise</t>
  </si>
  <si>
    <t>Hiérarchie N3</t>
  </si>
  <si>
    <t>Hiérarchie N3 Anglaise</t>
  </si>
  <si>
    <t>Hiérarchie N4</t>
  </si>
  <si>
    <t>Hiérarchie N4 Anglaise</t>
  </si>
  <si>
    <t>Hiérarchie N5</t>
  </si>
  <si>
    <t>Hiérarchie N5 Anglaise</t>
  </si>
  <si>
    <t>Hiérarchie N6</t>
  </si>
  <si>
    <t>Hiérarchie N6 Anglaise</t>
  </si>
  <si>
    <t>Ordre de présentation</t>
  </si>
  <si>
    <t>Code du domaine de valeur</t>
  </si>
  <si>
    <t>100001</t>
  </si>
  <si>
    <t/>
  </si>
  <si>
    <t>PrenomNom</t>
  </si>
  <si>
    <t>Texte</t>
  </si>
  <si>
    <t>100</t>
  </si>
  <si>
    <t>100002</t>
  </si>
  <si>
    <t>Fonction</t>
  </si>
  <si>
    <t>100003</t>
  </si>
  <si>
    <t>NomEmployeur</t>
  </si>
  <si>
    <t>100004</t>
  </si>
  <si>
    <t>NomInstitution</t>
  </si>
  <si>
    <t>100005</t>
  </si>
  <si>
    <t>AttesteSigleEntreeEtablissement</t>
  </si>
  <si>
    <t>100010</t>
  </si>
  <si>
    <t>AttesteSigleMoyenTechno</t>
  </si>
  <si>
    <t>100015</t>
  </si>
  <si>
    <t>AttesteSigleNonTrompeur</t>
  </si>
  <si>
    <t>100020</t>
  </si>
  <si>
    <t>AttesteStatutIDAQNonTrompeur</t>
  </si>
  <si>
    <t>100025</t>
  </si>
  <si>
    <t>AttesteDescriptifRegimeFourni</t>
  </si>
  <si>
    <t>100030</t>
  </si>
  <si>
    <t>AttesteInfoClaireLisibleProduits</t>
  </si>
  <si>
    <t>100035</t>
  </si>
  <si>
    <t>AttesteMentionCeciEstUnDepot</t>
  </si>
  <si>
    <t>100040</t>
  </si>
  <si>
    <t>AttesteIndiqueSiPasDepot</t>
  </si>
  <si>
    <t>100045</t>
  </si>
  <si>
    <t>AttesteProcessusEtProcedures</t>
  </si>
  <si>
    <t>100094</t>
  </si>
  <si>
    <t>DebutPeriode</t>
  </si>
  <si>
    <t>Date</t>
  </si>
  <si>
    <t>100095</t>
  </si>
  <si>
    <t>FinPeriode</t>
  </si>
  <si>
    <t>100096</t>
  </si>
  <si>
    <t>Justification</t>
  </si>
  <si>
    <t>100097</t>
  </si>
  <si>
    <t>DateSignature</t>
  </si>
  <si>
    <t>100098</t>
  </si>
  <si>
    <t>LieuSignature</t>
  </si>
  <si>
    <t>100099</t>
  </si>
  <si>
    <t>Signature</t>
  </si>
  <si>
    <t>DateDuJour</t>
  </si>
  <si>
    <t>DateCourante</t>
  </si>
  <si>
    <t>Pourcentage</t>
  </si>
  <si>
    <t>Numerique</t>
  </si>
  <si>
    <t>Description</t>
  </si>
  <si>
    <t>Formule</t>
  </si>
  <si>
    <t>Code de la valeur</t>
  </si>
  <si>
    <t>Valeur française</t>
  </si>
  <si>
    <t>Valeur anglaise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</si>
</sst>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quot;$&quot;_ ;_ * \(#,##0\)\ &quot;$&quot;_ ;_ * &quot;-&quot;_)\ &quot;$&quot;_ ;_ @_ "/>
    <numFmt numFmtId="165" formatCode="_ * #,##0.00_)\ &quot;$&quot;_ ;_ * \(#,##0.00\)\ &quot;$&quot;_ ;_ * &quot;-&quot;??_)\ &quot;$&quot;_ ;_ @_ "/>
    <numFmt numFmtId="166" formatCode="_ * #,##0_)\ _$_ ;_ * \(#,##0\)\ _$_ ;_ * &quot;-&quot;_)\ _$_ ;_ @_ "/>
    <numFmt numFmtId="167" formatCode="_ * #,##0.00_)\ _$_ ;_ * \(#,##0.00\)\ _$_ ;_ * &quot;-&quot;??_)\ _$_ ;_ @_ "/>
  </numFmts>
  <fonts count="35">
    <font>
      <sz val="11"/>
      <color theme="1"/>
      <name val="Calibri"/>
      <family val="2"/>
      <scheme val="minor"/>
    </font>
    <font>
      <sz val="10"/>
      <color theme="1"/>
      <name val="Arial"/>
      <family val="2"/>
    </font>
    <font>
      <sz val="10"/>
      <color theme="1"/>
      <name val="Calibri"/>
      <family val="2"/>
      <scheme val="minor"/>
    </font>
    <font>
      <b/>
      <sz val="11"/>
      <color theme="1"/>
      <name val="Calibri"/>
      <family val="2"/>
      <scheme val="minor"/>
    </font>
    <font>
      <b/>
      <sz val="12"/>
      <color theme="1"/>
      <name val="Calibri"/>
      <family val="2"/>
      <scheme val="minor"/>
    </font>
    <font>
      <u/>
      <sz val="11"/>
      <color theme="10"/>
      <name val="Arial"/>
      <family val="2"/>
    </font>
    <font>
      <sz val="11"/>
      <name val="Calibri"/>
      <family val="2"/>
      <scheme val="minor"/>
    </font>
    <font>
      <u/>
      <sz val="11"/>
      <color theme="10"/>
      <name val="Calibri"/>
      <family val="2"/>
      <scheme val="minor"/>
    </font>
    <font>
      <sz val="9"/>
      <color theme="1"/>
      <name val="Calibri"/>
      <family val="2"/>
      <scheme val="minor"/>
    </font>
    <font>
      <sz val="9"/>
      <name val="Calibri"/>
      <family val="2"/>
      <scheme val="minor"/>
    </font>
    <font>
      <sz val="8"/>
      <name val="Calibri"/>
      <family val="2"/>
      <scheme val="minor"/>
    </font>
    <font>
      <b/>
      <sz val="9"/>
      <color theme="1"/>
      <name val="Calibri"/>
      <family val="2"/>
      <scheme val="minor"/>
    </font>
    <font>
      <sz val="10"/>
      <name val="Arial"/>
      <family val="2"/>
    </font>
    <font>
      <b/>
      <sz val="9"/>
      <name val="Calibri"/>
      <family val="2"/>
      <scheme val="minor"/>
    </font>
    <font>
      <b/>
      <sz val="8"/>
      <name val="Calibri"/>
      <family val="2"/>
      <scheme val="minor"/>
    </font>
    <font>
      <i/>
      <sz val="11"/>
      <color theme="1"/>
      <name val="Calibri"/>
      <family val="2"/>
      <scheme val="minor"/>
    </font>
    <font>
      <b/>
      <sz val="13"/>
      <color theme="1"/>
      <name val="Calibri"/>
      <family val="2"/>
      <scheme val="minor"/>
    </font>
    <font>
      <b/>
      <sz val="15"/>
      <color theme="1"/>
      <name val="Calibri"/>
      <family val="2"/>
      <scheme val="minor"/>
    </font>
    <font>
      <sz val="8"/>
      <color rgb="FFFF0000"/>
      <name val="Calibri"/>
      <family val="2"/>
      <scheme val="minor"/>
    </font>
    <font>
      <i/>
      <sz val="10"/>
      <color theme="1"/>
      <name val="Calibri"/>
      <family val="2"/>
      <scheme val="minor"/>
    </font>
    <font>
      <u/>
      <sz val="10"/>
      <color theme="10"/>
      <name val="Calibri"/>
      <family val="2"/>
      <scheme val="minor"/>
    </font>
    <font>
      <sz val="11"/>
      <color rgb="FFFF0000"/>
      <name val="Calibri"/>
      <family val="2"/>
      <scheme val="minor"/>
    </font>
    <font>
      <sz val="8"/>
      <color theme="1"/>
      <name val="Calibri"/>
      <family val="2"/>
      <scheme val="minor"/>
    </font>
    <font>
      <u/>
      <sz val="9"/>
      <color theme="10"/>
      <name val="Calibri"/>
      <family val="2"/>
      <scheme val="minor"/>
    </font>
    <font>
      <sz val="9"/>
      <color theme="7" tint="-0.24994659260841701"/>
      <name val="Calibri"/>
      <family val="2"/>
      <scheme val="minor"/>
    </font>
    <font>
      <sz val="10"/>
      <name val="Calibri"/>
      <family val="2"/>
      <scheme val="minor"/>
    </font>
    <font>
      <i/>
      <sz val="10"/>
      <name val="Calibri"/>
      <family val="2"/>
      <scheme val="minor"/>
    </font>
    <font>
      <b/>
      <u/>
      <sz val="11"/>
      <color theme="1"/>
      <name val="Calibri"/>
      <family val="2"/>
      <scheme val="minor"/>
    </font>
    <font>
      <b/>
      <sz val="14"/>
      <name val="Calibri"/>
      <family val="2"/>
      <scheme val="minor"/>
    </font>
    <font>
      <b/>
      <sz val="12"/>
      <name val="Calibri"/>
      <family val="2"/>
      <scheme val="minor"/>
    </font>
    <font>
      <b/>
      <sz val="11"/>
      <name val="Calibri"/>
      <family val="2"/>
      <scheme val="minor"/>
    </font>
    <font>
      <u/>
      <sz val="11"/>
      <name val="Calibri"/>
      <family val="2"/>
      <scheme val="minor"/>
    </font>
    <font>
      <b/>
      <sz val="10"/>
      <color theme="1"/>
      <name val="Calibri"/>
      <family val="2"/>
      <scheme val="minor"/>
    </font>
    <font>
      <u/>
      <sz val="11"/>
      <color rgb="FF0070C0"/>
      <name val="Calibri"/>
      <family val="2"/>
      <scheme val="minor"/>
    </font>
    <font>
      <sz val="11"/>
      <color theme="1"/>
      <name val="Calibri"/>
      <family val="2"/>
      <scheme val="minor"/>
    </font>
  </fonts>
  <fills count="13">
    <fill>
      <patternFill patternType="none"/>
    </fill>
    <fill>
      <patternFill patternType="gray125"/>
    </fill>
    <fill>
      <patternFill patternType="solid">
        <fgColor theme="0" tint="-0.14993743705557422"/>
        <bgColor indexed="64"/>
      </patternFill>
    </fill>
    <fill>
      <patternFill patternType="solid">
        <fgColor theme="4" tint="0.79995117038483843"/>
        <bgColor indexed="64"/>
      </patternFill>
    </fill>
    <fill>
      <patternFill patternType="solid">
        <fgColor theme="0"/>
        <bgColor indexed="64"/>
      </patternFill>
    </fill>
    <fill>
      <patternFill patternType="solid">
        <fgColor theme="4" tint="0.79985961485641044"/>
        <bgColor indexed="64"/>
      </patternFill>
    </fill>
    <fill>
      <patternFill patternType="solid">
        <fgColor rgb="FFFFFFCC"/>
        <bgColor indexed="64"/>
      </patternFill>
    </fill>
    <fill>
      <patternFill patternType="solid">
        <fgColor theme="5" tint="0.79995117038483843"/>
        <bgColor indexed="64"/>
      </patternFill>
    </fill>
    <fill>
      <patternFill patternType="solid">
        <fgColor theme="0" tint="-4.9653614917447429E-2"/>
        <bgColor indexed="64"/>
      </patternFill>
    </fill>
    <fill>
      <patternFill patternType="solid">
        <fgColor rgb="FFD5A209"/>
        <bgColor indexed="64"/>
      </patternFill>
    </fill>
    <fill>
      <patternFill patternType="solid">
        <fgColor rgb="FFFADC86"/>
        <bgColor indexed="64"/>
      </patternFill>
    </fill>
    <fill>
      <patternFill patternType="solid">
        <fgColor theme="6" tint="0.79998168889431442"/>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9">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12" fillId="0" borderId="0"/>
    <xf numFmtId="0" fontId="34" fillId="0" borderId="0"/>
  </cellStyleXfs>
  <cellXfs count="161">
    <xf numFmtId="0" fontId="0" fillId="0" borderId="0" xfId="0"/>
    <xf numFmtId="0" fontId="3" fillId="0" borderId="0" xfId="0" applyFont="1"/>
    <xf numFmtId="9" fontId="0" fillId="0" borderId="0" xfId="0" applyNumberFormat="1"/>
    <xf numFmtId="0" fontId="0" fillId="0" borderId="0" xfId="0" quotePrefix="1"/>
    <xf numFmtId="0" fontId="9" fillId="0" borderId="0" xfId="7" applyFont="1" applyAlignment="1" applyProtection="1">
      <alignment horizontal="left" vertical="top"/>
      <protection hidden="1"/>
    </xf>
    <xf numFmtId="0" fontId="9" fillId="0" borderId="0" xfId="7" applyFont="1" applyAlignment="1" applyProtection="1">
      <alignment horizontal="center" vertical="top" wrapText="1"/>
      <protection hidden="1"/>
    </xf>
    <xf numFmtId="0" fontId="10" fillId="0" borderId="0" xfId="7" applyFont="1" applyAlignment="1" applyProtection="1">
      <alignment horizontal="left" vertical="top" wrapText="1"/>
      <protection hidden="1"/>
    </xf>
    <xf numFmtId="0" fontId="10" fillId="0" borderId="0" xfId="0" applyFont="1" applyProtection="1">
      <protection hidden="1"/>
    </xf>
    <xf numFmtId="0" fontId="13" fillId="2" borderId="1" xfId="7" applyFont="1" applyFill="1" applyBorder="1" applyAlignment="1" applyProtection="1">
      <alignment horizontal="center" vertical="center" wrapText="1"/>
      <protection hidden="1"/>
    </xf>
    <xf numFmtId="49" fontId="9" fillId="0" borderId="0" xfId="7" applyNumberFormat="1" applyFont="1" applyAlignment="1" applyProtection="1">
      <alignment horizontal="left" vertical="top"/>
      <protection hidden="1"/>
    </xf>
    <xf numFmtId="0" fontId="15" fillId="0" borderId="0" xfId="0" applyFont="1"/>
    <xf numFmtId="0" fontId="18" fillId="0" borderId="0" xfId="7" applyFont="1" applyAlignment="1" applyProtection="1">
      <alignment horizontal="left" vertical="top" wrapText="1"/>
      <protection hidden="1"/>
    </xf>
    <xf numFmtId="0" fontId="0" fillId="0" borderId="0" xfId="0" applyProtection="1">
      <protection hidden="1"/>
    </xf>
    <xf numFmtId="0" fontId="4" fillId="0" borderId="0" xfId="0" applyFont="1" applyAlignment="1" applyProtection="1">
      <alignment horizontal="center"/>
      <protection hidden="1"/>
    </xf>
    <xf numFmtId="0" fontId="3" fillId="0" borderId="0" xfId="0" applyFont="1" applyProtection="1">
      <protection hidden="1"/>
    </xf>
    <xf numFmtId="0" fontId="0" fillId="0" borderId="0" xfId="0" applyAlignment="1" applyProtection="1">
      <alignment vertical="top"/>
      <protection hidden="1"/>
    </xf>
    <xf numFmtId="0" fontId="3" fillId="0" borderId="0" xfId="0" applyFont="1" applyAlignment="1" applyProtection="1">
      <alignment vertical="top"/>
      <protection hidden="1"/>
    </xf>
    <xf numFmtId="0" fontId="2" fillId="0" borderId="0" xfId="0" applyFont="1" applyAlignment="1" applyProtection="1">
      <alignment horizontal="left" vertical="top"/>
      <protection hidden="1"/>
    </xf>
    <xf numFmtId="0" fontId="8" fillId="0" borderId="0" xfId="0" applyFont="1" applyAlignment="1" applyProtection="1">
      <alignment horizontal="center" vertical="top"/>
      <protection hidden="1"/>
    </xf>
    <xf numFmtId="0" fontId="2" fillId="0" borderId="0" xfId="0" applyFont="1" applyProtection="1">
      <protection hidden="1"/>
    </xf>
    <xf numFmtId="0" fontId="21" fillId="0" borderId="0" xfId="0" applyFont="1" applyProtection="1">
      <protection hidden="1"/>
    </xf>
    <xf numFmtId="0" fontId="2" fillId="0" borderId="0" xfId="0" applyFont="1" applyAlignment="1" applyProtection="1">
      <alignment horizontal="left"/>
      <protection hidden="1"/>
    </xf>
    <xf numFmtId="0" fontId="3" fillId="0" borderId="0" xfId="0" applyFont="1" applyAlignment="1" applyProtection="1">
      <alignment horizontal="center"/>
      <protection hidden="1"/>
    </xf>
    <xf numFmtId="0" fontId="8" fillId="0" borderId="1" xfId="0" quotePrefix="1" applyFont="1" applyBorder="1" applyAlignment="1" applyProtection="1">
      <alignment horizontal="center"/>
      <protection hidden="1"/>
    </xf>
    <xf numFmtId="0" fontId="11" fillId="0" borderId="0" xfId="0" applyFont="1" applyAlignment="1" applyProtection="1">
      <alignment horizontal="center"/>
      <protection hidden="1"/>
    </xf>
    <xf numFmtId="0" fontId="8" fillId="0" borderId="0" xfId="0" applyFont="1" applyAlignment="1" applyProtection="1">
      <alignment horizontal="center"/>
      <protection hidden="1"/>
    </xf>
    <xf numFmtId="0" fontId="2" fillId="3" borderId="1" xfId="0" applyFont="1" applyFill="1" applyBorder="1" applyProtection="1">
      <protection locked="0" hidden="1"/>
    </xf>
    <xf numFmtId="0" fontId="8" fillId="0" borderId="0" xfId="0" quotePrefix="1" applyFont="1" applyAlignment="1" applyProtection="1">
      <alignment horizontal="center"/>
      <protection hidden="1"/>
    </xf>
    <xf numFmtId="49" fontId="9" fillId="0" borderId="0" xfId="7" applyNumberFormat="1" applyFont="1" applyAlignment="1" applyProtection="1">
      <alignment horizontal="center" vertical="top"/>
      <protection hidden="1"/>
    </xf>
    <xf numFmtId="0" fontId="9" fillId="0" borderId="0" xfId="7" applyFont="1" applyAlignment="1" applyProtection="1">
      <alignment horizontal="center" vertical="top"/>
      <protection hidden="1"/>
    </xf>
    <xf numFmtId="0" fontId="9" fillId="0" borderId="0" xfId="0" applyFont="1" applyAlignment="1" applyProtection="1">
      <alignment horizontal="center"/>
      <protection hidden="1"/>
    </xf>
    <xf numFmtId="0" fontId="23" fillId="0" borderId="0" xfId="6" applyFont="1" applyAlignment="1" applyProtection="1">
      <alignment horizontal="center" vertical="top" wrapText="1"/>
      <protection hidden="1"/>
    </xf>
    <xf numFmtId="14" fontId="9" fillId="0" borderId="0" xfId="7" applyNumberFormat="1" applyFont="1" applyAlignment="1" applyProtection="1">
      <alignment horizontal="center" vertical="top" wrapText="1"/>
      <protection hidden="1"/>
    </xf>
    <xf numFmtId="14" fontId="24" fillId="0" borderId="0" xfId="7" applyNumberFormat="1" applyFont="1" applyAlignment="1" applyProtection="1">
      <alignment horizontal="center" vertical="top"/>
      <protection hidden="1"/>
    </xf>
    <xf numFmtId="0" fontId="22" fillId="2" borderId="0" xfId="0" applyFont="1" applyFill="1" applyProtection="1">
      <protection hidden="1"/>
    </xf>
    <xf numFmtId="0" fontId="9" fillId="2" borderId="0" xfId="7" applyFont="1" applyFill="1" applyAlignment="1" applyProtection="1">
      <alignment horizontal="center" vertical="top"/>
      <protection hidden="1"/>
    </xf>
    <xf numFmtId="0" fontId="8" fillId="2" borderId="0" xfId="0" applyFont="1" applyFill="1" applyProtection="1">
      <protection hidden="1"/>
    </xf>
    <xf numFmtId="0" fontId="14" fillId="0" borderId="1" xfId="7" applyFont="1" applyBorder="1" applyAlignment="1" applyProtection="1">
      <alignment horizontal="left" vertical="center" wrapText="1"/>
      <protection hidden="1"/>
    </xf>
    <xf numFmtId="0" fontId="13" fillId="0" borderId="1" xfId="7" applyFont="1" applyBorder="1" applyAlignment="1" applyProtection="1">
      <alignment horizontal="center" vertical="center" wrapText="1"/>
      <protection hidden="1"/>
    </xf>
    <xf numFmtId="2" fontId="11" fillId="0" borderId="1" xfId="7" applyNumberFormat="1" applyFont="1" applyBorder="1" applyAlignment="1" applyProtection="1">
      <alignment horizontal="center" vertical="center" wrapText="1"/>
      <protection hidden="1"/>
    </xf>
    <xf numFmtId="0" fontId="9" fillId="0" borderId="1" xfId="7" applyFont="1" applyBorder="1" applyAlignment="1" applyProtection="1">
      <alignment vertical="center"/>
      <protection hidden="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hidden="1"/>
    </xf>
    <xf numFmtId="0" fontId="7" fillId="0" borderId="4" xfId="6" applyFont="1" applyBorder="1" applyAlignment="1" applyProtection="1">
      <alignment horizontal="center"/>
      <protection hidden="1"/>
    </xf>
    <xf numFmtId="0" fontId="6" fillId="4" borderId="5" xfId="0" applyFont="1" applyFill="1" applyBorder="1" applyAlignment="1" applyProtection="1">
      <alignment horizontal="left" indent="1"/>
      <protection hidden="1"/>
    </xf>
    <xf numFmtId="0" fontId="0" fillId="0" borderId="6" xfId="0" applyBorder="1" applyProtection="1">
      <protection hidden="1"/>
    </xf>
    <xf numFmtId="0" fontId="0" fillId="0" borderId="7" xfId="0" applyBorder="1" applyProtection="1">
      <protection hidden="1"/>
    </xf>
    <xf numFmtId="0" fontId="0" fillId="0" borderId="1" xfId="0" applyBorder="1" applyProtection="1">
      <protection hidden="1"/>
    </xf>
    <xf numFmtId="0" fontId="0" fillId="0" borderId="8" xfId="0" applyBorder="1" applyAlignment="1" applyProtection="1">
      <alignment horizontal="left" indent="1"/>
      <protection hidden="1"/>
    </xf>
    <xf numFmtId="0" fontId="0" fillId="5" borderId="1" xfId="0" applyFill="1" applyBorder="1" applyAlignment="1" applyProtection="1">
      <alignment horizontal="left"/>
      <protection hidden="1"/>
    </xf>
    <xf numFmtId="0" fontId="0" fillId="6" borderId="1" xfId="0" applyFill="1" applyBorder="1" applyAlignment="1" applyProtection="1">
      <alignment horizontal="left"/>
      <protection hidden="1"/>
    </xf>
    <xf numFmtId="0" fontId="0" fillId="7" borderId="1" xfId="0" applyFill="1" applyBorder="1" applyAlignment="1" applyProtection="1">
      <alignment horizontal="left"/>
      <protection hidden="1"/>
    </xf>
    <xf numFmtId="0" fontId="7" fillId="0" borderId="1" xfId="6" applyFont="1" applyBorder="1" applyAlignment="1" applyProtection="1">
      <alignment horizontal="center"/>
      <protection hidden="1"/>
    </xf>
    <xf numFmtId="0" fontId="0" fillId="0" borderId="7" xfId="0" applyBorder="1" applyAlignment="1" applyProtection="1">
      <alignment horizontal="left" indent="1"/>
      <protection hidden="1"/>
    </xf>
    <xf numFmtId="0" fontId="2" fillId="0" borderId="6" xfId="0" applyFont="1" applyBorder="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2" fillId="0" borderId="9" xfId="0" applyFont="1" applyBorder="1" applyAlignment="1" applyProtection="1">
      <alignment vertical="center"/>
      <protection hidden="1"/>
    </xf>
    <xf numFmtId="0" fontId="2" fillId="0" borderId="8" xfId="0" applyFont="1" applyBorder="1" applyAlignment="1" applyProtection="1">
      <alignment vertical="center"/>
      <protection hidden="1"/>
    </xf>
    <xf numFmtId="0" fontId="25" fillId="0" borderId="0" xfId="0" applyFont="1" applyProtection="1">
      <protection hidden="1"/>
    </xf>
    <xf numFmtId="0" fontId="25" fillId="0" borderId="0" xfId="0" applyFont="1" applyAlignment="1" applyProtection="1">
      <alignment horizontal="left"/>
      <protection hidden="1"/>
    </xf>
    <xf numFmtId="0" fontId="6" fillId="0" borderId="0" xfId="0" applyFont="1" applyProtection="1">
      <protection hidden="1"/>
    </xf>
    <xf numFmtId="0" fontId="25" fillId="0" borderId="0" xfId="0" quotePrefix="1" applyFont="1" applyAlignment="1" applyProtection="1">
      <alignment horizontal="left"/>
      <protection hidden="1"/>
    </xf>
    <xf numFmtId="49" fontId="13" fillId="0" borderId="1" xfId="7" applyNumberFormat="1" applyFont="1" applyBorder="1" applyAlignment="1" applyProtection="1">
      <alignment horizontal="center" vertical="center"/>
      <protection hidden="1"/>
    </xf>
    <xf numFmtId="0" fontId="8" fillId="0" borderId="0" xfId="0" applyFont="1" applyAlignment="1" applyProtection="1">
      <alignment horizontal="right" vertical="center"/>
      <protection hidden="1"/>
    </xf>
    <xf numFmtId="0" fontId="34" fillId="0" borderId="0" xfId="8"/>
    <xf numFmtId="0" fontId="27" fillId="0" borderId="0" xfId="8" applyFont="1" applyAlignment="1">
      <alignment horizontal="left"/>
    </xf>
    <xf numFmtId="0" fontId="34" fillId="0" borderId="0" xfId="8" applyAlignment="1">
      <alignment vertical="center"/>
    </xf>
    <xf numFmtId="0" fontId="34" fillId="0" borderId="0" xfId="8" applyAlignment="1">
      <alignment vertical="top" wrapText="1"/>
    </xf>
    <xf numFmtId="0" fontId="27" fillId="0" borderId="0" xfId="8" applyFont="1" applyAlignment="1">
      <alignment horizontal="left" vertical="top" wrapText="1"/>
    </xf>
    <xf numFmtId="0" fontId="0" fillId="0" borderId="6" xfId="8" applyFont="1" applyBorder="1" applyAlignment="1">
      <alignment vertical="top" wrapText="1"/>
    </xf>
    <xf numFmtId="0" fontId="0" fillId="0" borderId="0" xfId="8" applyFont="1" applyAlignment="1">
      <alignment vertical="top" wrapText="1"/>
    </xf>
    <xf numFmtId="0" fontId="0" fillId="0" borderId="7" xfId="8" applyFont="1" applyBorder="1" applyAlignment="1">
      <alignment vertical="top" wrapText="1"/>
    </xf>
    <xf numFmtId="0" fontId="34" fillId="0" borderId="0" xfId="8" applyAlignment="1">
      <alignment horizontal="left" vertical="top" wrapText="1"/>
    </xf>
    <xf numFmtId="0" fontId="0" fillId="11" borderId="1" xfId="0" applyFill="1" applyBorder="1" applyAlignment="1" applyProtection="1">
      <alignment horizontal="left"/>
      <protection hidden="1"/>
    </xf>
    <xf numFmtId="0" fontId="0" fillId="0" borderId="0" xfId="8" applyFont="1" applyAlignment="1">
      <alignment horizontal="left" vertical="top" wrapText="1"/>
    </xf>
    <xf numFmtId="0" fontId="0" fillId="0" borderId="6" xfId="8" applyFont="1" applyBorder="1" applyAlignment="1">
      <alignment horizontal="center" vertical="top" wrapText="1"/>
    </xf>
    <xf numFmtId="14" fontId="0" fillId="12" borderId="1" xfId="0" applyNumberFormat="1" applyFill="1" applyBorder="1" applyProtection="1">
      <protection hidden="1"/>
    </xf>
    <xf numFmtId="14" fontId="0" fillId="0" borderId="0" xfId="0" applyNumberFormat="1"/>
    <xf numFmtId="0" fontId="0" fillId="0" borderId="0" xfId="0" applyAlignment="1">
      <alignment horizontal="left"/>
    </xf>
    <xf numFmtId="0" fontId="2" fillId="0" borderId="6" xfId="0" applyFont="1" applyBorder="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20" fillId="0" borderId="6" xfId="6" applyFont="1" applyBorder="1" applyAlignment="1" applyProtection="1">
      <alignment horizontal="left" vertical="center" wrapText="1" indent="1"/>
      <protection hidden="1"/>
    </xf>
    <xf numFmtId="0" fontId="20" fillId="0" borderId="7" xfId="6" applyFont="1" applyBorder="1" applyAlignment="1" applyProtection="1">
      <alignment horizontal="left" vertical="center" wrapText="1" indent="1"/>
      <protection hidden="1"/>
    </xf>
    <xf numFmtId="0" fontId="3" fillId="8" borderId="10" xfId="0" applyFont="1" applyFill="1" applyBorder="1" applyAlignment="1" applyProtection="1">
      <alignment horizontal="center"/>
      <protection hidden="1"/>
    </xf>
    <xf numFmtId="0" fontId="3" fillId="8" borderId="11" xfId="0" applyFont="1" applyFill="1" applyBorder="1" applyAlignment="1" applyProtection="1">
      <alignment horizont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9" xfId="0" applyBorder="1" applyAlignment="1" applyProtection="1">
      <alignment horizontal="center"/>
      <protection hidden="1"/>
    </xf>
    <xf numFmtId="0" fontId="0" fillId="0" borderId="8" xfId="0" applyBorder="1" applyAlignment="1" applyProtection="1">
      <alignment horizontal="center"/>
      <protection hidden="1"/>
    </xf>
    <xf numFmtId="0" fontId="25" fillId="0" borderId="0" xfId="0" applyFont="1" applyAlignment="1" applyProtection="1">
      <alignment horizontal="left"/>
      <protection hidden="1"/>
    </xf>
    <xf numFmtId="0" fontId="0" fillId="3" borderId="10" xfId="0" applyFill="1" applyBorder="1" applyAlignment="1" applyProtection="1">
      <alignment horizontal="center"/>
      <protection locked="0" hidden="1"/>
    </xf>
    <xf numFmtId="0" fontId="0" fillId="3" borderId="14" xfId="0" applyFill="1" applyBorder="1" applyAlignment="1" applyProtection="1">
      <alignment horizontal="center"/>
      <protection locked="0" hidden="1"/>
    </xf>
    <xf numFmtId="0" fontId="0" fillId="3" borderId="11" xfId="0" applyFill="1" applyBorder="1" applyAlignment="1" applyProtection="1">
      <alignment horizontal="center"/>
      <protection locked="0" hidden="1"/>
    </xf>
    <xf numFmtId="0" fontId="8" fillId="0" borderId="15" xfId="0" applyFont="1" applyBorder="1" applyAlignment="1" applyProtection="1">
      <alignment horizontal="center" vertical="top"/>
      <protection hidden="1"/>
    </xf>
    <xf numFmtId="14" fontId="0" fillId="3" borderId="10" xfId="0" applyNumberFormat="1" applyFill="1" applyBorder="1" applyAlignment="1" applyProtection="1">
      <alignment horizontal="center"/>
      <protection locked="0" hidden="1"/>
    </xf>
    <xf numFmtId="0" fontId="0" fillId="0" borderId="0" xfId="0" applyAlignment="1" applyProtection="1">
      <alignment horizontal="center"/>
      <protection hidden="1"/>
    </xf>
    <xf numFmtId="0" fontId="17" fillId="0" borderId="0" xfId="0" applyFont="1" applyAlignment="1" applyProtection="1">
      <alignment horizontal="center"/>
      <protection hidden="1"/>
    </xf>
    <xf numFmtId="0" fontId="16" fillId="0" borderId="0" xfId="0" applyFont="1" applyAlignment="1" applyProtection="1">
      <alignment horizontal="center"/>
      <protection hidden="1"/>
    </xf>
    <xf numFmtId="0" fontId="3" fillId="0" borderId="0" xfId="0" applyFont="1" applyAlignment="1" applyProtection="1">
      <alignment horizontal="center"/>
      <protection hidden="1"/>
    </xf>
    <xf numFmtId="0" fontId="19" fillId="0" borderId="0" xfId="0" applyFont="1" applyAlignment="1" applyProtection="1">
      <alignment horizontal="left" vertical="center" wrapText="1"/>
      <protection hidden="1"/>
    </xf>
    <xf numFmtId="0" fontId="0" fillId="3" borderId="12" xfId="0" applyFill="1" applyBorder="1" applyAlignment="1" applyProtection="1">
      <alignment horizontal="center"/>
      <protection locked="0" hidden="1"/>
    </xf>
    <xf numFmtId="0" fontId="0" fillId="3" borderId="15" xfId="0" applyFill="1" applyBorder="1" applyAlignment="1" applyProtection="1">
      <alignment horizontal="center"/>
      <protection locked="0" hidden="1"/>
    </xf>
    <xf numFmtId="0" fontId="0" fillId="3" borderId="13" xfId="0" applyFill="1" applyBorder="1" applyAlignment="1" applyProtection="1">
      <alignment horizontal="center"/>
      <protection locked="0" hidden="1"/>
    </xf>
    <xf numFmtId="0" fontId="0" fillId="3" borderId="9" xfId="0" applyFill="1" applyBorder="1" applyAlignment="1" applyProtection="1">
      <alignment horizontal="center"/>
      <protection locked="0" hidden="1"/>
    </xf>
    <xf numFmtId="0" fontId="0" fillId="3" borderId="16" xfId="0" applyFill="1" applyBorder="1" applyAlignment="1" applyProtection="1">
      <alignment horizontal="center"/>
      <protection locked="0" hidden="1"/>
    </xf>
    <xf numFmtId="0" fontId="0" fillId="3" borderId="8" xfId="0" applyFill="1" applyBorder="1" applyAlignment="1" applyProtection="1">
      <alignment horizontal="center"/>
      <protection locked="0" hidden="1"/>
    </xf>
    <xf numFmtId="0" fontId="8" fillId="0" borderId="0" xfId="0" applyFont="1" applyAlignment="1" applyProtection="1">
      <alignment horizontal="center" vertical="top"/>
      <protection hidden="1"/>
    </xf>
    <xf numFmtId="0" fontId="2" fillId="3" borderId="12" xfId="0" applyFont="1" applyFill="1" applyBorder="1" applyAlignment="1" applyProtection="1">
      <alignment horizontal="left" vertical="top"/>
      <protection locked="0" hidden="1"/>
    </xf>
    <xf numFmtId="0" fontId="2" fillId="3" borderId="15" xfId="0" applyFont="1" applyFill="1" applyBorder="1" applyAlignment="1" applyProtection="1">
      <alignment horizontal="left" vertical="top"/>
      <protection locked="0" hidden="1"/>
    </xf>
    <xf numFmtId="0" fontId="2" fillId="3" borderId="13" xfId="0" applyFont="1" applyFill="1" applyBorder="1" applyAlignment="1" applyProtection="1">
      <alignment horizontal="left" vertical="top"/>
      <protection locked="0" hidden="1"/>
    </xf>
    <xf numFmtId="0" fontId="2" fillId="3" borderId="6" xfId="0" applyFont="1" applyFill="1" applyBorder="1" applyAlignment="1" applyProtection="1">
      <alignment horizontal="left" vertical="top"/>
      <protection locked="0" hidden="1"/>
    </xf>
    <xf numFmtId="0" fontId="2" fillId="3" borderId="0" xfId="0" applyFont="1" applyFill="1" applyAlignment="1" applyProtection="1">
      <alignment horizontal="left" vertical="top"/>
      <protection locked="0" hidden="1"/>
    </xf>
    <xf numFmtId="0" fontId="2" fillId="3" borderId="7" xfId="0" applyFont="1" applyFill="1" applyBorder="1" applyAlignment="1" applyProtection="1">
      <alignment horizontal="left" vertical="top"/>
      <protection locked="0" hidden="1"/>
    </xf>
    <xf numFmtId="0" fontId="2" fillId="3" borderId="9" xfId="0" applyFont="1" applyFill="1" applyBorder="1" applyAlignment="1" applyProtection="1">
      <alignment horizontal="left" vertical="top"/>
      <protection locked="0" hidden="1"/>
    </xf>
    <xf numFmtId="0" fontId="2" fillId="3" borderId="16" xfId="0" applyFont="1" applyFill="1" applyBorder="1" applyAlignment="1" applyProtection="1">
      <alignment horizontal="left" vertical="top"/>
      <protection locked="0" hidden="1"/>
    </xf>
    <xf numFmtId="0" fontId="2" fillId="3" borderId="8" xfId="0" applyFont="1" applyFill="1" applyBorder="1" applyAlignment="1" applyProtection="1">
      <alignment horizontal="left" vertical="top"/>
      <protection locked="0" hidden="1"/>
    </xf>
    <xf numFmtId="0" fontId="6" fillId="0" borderId="0" xfId="8" applyFont="1" applyAlignment="1">
      <alignment horizontal="left" vertical="top" wrapText="1"/>
    </xf>
    <xf numFmtId="0" fontId="6" fillId="0" borderId="7" xfId="8" applyFont="1" applyBorder="1" applyAlignment="1">
      <alignment horizontal="left" vertical="top" wrapText="1"/>
    </xf>
    <xf numFmtId="0" fontId="34" fillId="0" borderId="10" xfId="8" applyBorder="1" applyAlignment="1">
      <alignment horizontal="center" vertical="top" wrapText="1"/>
    </xf>
    <xf numFmtId="0" fontId="34" fillId="0" borderId="14" xfId="8" applyBorder="1" applyAlignment="1">
      <alignment horizontal="center" vertical="top" wrapText="1"/>
    </xf>
    <xf numFmtId="0" fontId="34" fillId="0" borderId="11" xfId="8" applyBorder="1" applyAlignment="1">
      <alignment horizontal="center" vertical="top" wrapText="1"/>
    </xf>
    <xf numFmtId="0" fontId="0" fillId="0" borderId="6" xfId="8" applyFont="1" applyBorder="1" applyAlignment="1">
      <alignment horizontal="left" vertical="top" wrapText="1"/>
    </xf>
    <xf numFmtId="0" fontId="0" fillId="0" borderId="0" xfId="8" applyFont="1" applyAlignment="1">
      <alignment horizontal="left" vertical="top" wrapText="1"/>
    </xf>
    <xf numFmtId="0" fontId="0" fillId="0" borderId="7" xfId="8" applyFont="1" applyBorder="1" applyAlignment="1">
      <alignment horizontal="left" vertical="top" wrapText="1"/>
    </xf>
    <xf numFmtId="0" fontId="0" fillId="0" borderId="6" xfId="8" applyFont="1" applyBorder="1" applyAlignment="1">
      <alignment horizontal="center" vertical="top" wrapText="1"/>
    </xf>
    <xf numFmtId="0" fontId="0" fillId="0" borderId="0" xfId="8" applyFont="1" applyAlignment="1">
      <alignment horizontal="center" vertical="top" wrapText="1"/>
    </xf>
    <xf numFmtId="0" fontId="0" fillId="0" borderId="7" xfId="8" applyFont="1" applyBorder="1" applyAlignment="1">
      <alignment horizontal="center" vertical="top" wrapText="1"/>
    </xf>
    <xf numFmtId="0" fontId="0" fillId="0" borderId="9" xfId="8" applyFont="1" applyBorder="1" applyAlignment="1">
      <alignment horizontal="left" vertical="top" wrapText="1"/>
    </xf>
    <xf numFmtId="0" fontId="34" fillId="0" borderId="16" xfId="8" applyBorder="1" applyAlignment="1">
      <alignment horizontal="left" vertical="top" wrapText="1"/>
    </xf>
    <xf numFmtId="0" fontId="34" fillId="0" borderId="8" xfId="8" applyBorder="1" applyAlignment="1">
      <alignment horizontal="left" vertical="top" wrapText="1"/>
    </xf>
    <xf numFmtId="0" fontId="29" fillId="10" borderId="12" xfId="8" applyFont="1" applyFill="1" applyBorder="1" applyAlignment="1">
      <alignment horizontal="left" vertical="top" wrapText="1"/>
    </xf>
    <xf numFmtId="0" fontId="29" fillId="10" borderId="15" xfId="8" applyFont="1" applyFill="1" applyBorder="1" applyAlignment="1">
      <alignment horizontal="left" vertical="top" wrapText="1"/>
    </xf>
    <xf numFmtId="0" fontId="29" fillId="10" borderId="13" xfId="8" applyFont="1" applyFill="1" applyBorder="1" applyAlignment="1">
      <alignment horizontal="left" vertical="top" wrapText="1"/>
    </xf>
    <xf numFmtId="0" fontId="30" fillId="0" borderId="12" xfId="8" applyFont="1" applyBorder="1" applyAlignment="1">
      <alignment vertical="top" wrapText="1"/>
    </xf>
    <xf numFmtId="0" fontId="30" fillId="0" borderId="15" xfId="8" applyFont="1" applyBorder="1" applyAlignment="1">
      <alignment vertical="top" wrapText="1"/>
    </xf>
    <xf numFmtId="0" fontId="30" fillId="0" borderId="13" xfId="8" applyFont="1" applyBorder="1" applyAlignment="1">
      <alignment vertical="top" wrapText="1"/>
    </xf>
    <xf numFmtId="0" fontId="27" fillId="0" borderId="0" xfId="8" applyFont="1" applyAlignment="1">
      <alignment horizontal="left" vertical="top" wrapText="1"/>
    </xf>
    <xf numFmtId="0" fontId="28" fillId="9" borderId="17" xfId="8" applyFont="1" applyFill="1" applyBorder="1" applyAlignment="1">
      <alignment horizontal="left" vertical="top" wrapText="1"/>
    </xf>
    <xf numFmtId="0" fontId="28" fillId="9" borderId="18" xfId="8" applyFont="1" applyFill="1" applyBorder="1" applyAlignment="1">
      <alignment horizontal="left" vertical="top" wrapText="1"/>
    </xf>
    <xf numFmtId="0" fontId="28" fillId="9" borderId="19" xfId="8" applyFont="1" applyFill="1" applyBorder="1" applyAlignment="1">
      <alignment horizontal="left" vertical="top" wrapText="1"/>
    </xf>
    <xf numFmtId="0" fontId="6" fillId="0" borderId="12" xfId="8" applyFont="1" applyBorder="1" applyAlignment="1">
      <alignment horizontal="left" vertical="top" wrapText="1"/>
    </xf>
    <xf numFmtId="0" fontId="6" fillId="0" borderId="15" xfId="8" applyFont="1" applyBorder="1" applyAlignment="1">
      <alignment horizontal="left" vertical="top" wrapText="1"/>
    </xf>
    <xf numFmtId="0" fontId="6" fillId="0" borderId="13" xfId="8" applyFont="1" applyBorder="1" applyAlignment="1">
      <alignment horizontal="left" vertical="top" wrapText="1"/>
    </xf>
    <xf numFmtId="0" fontId="0" fillId="0" borderId="16" xfId="8" applyFont="1" applyBorder="1" applyAlignment="1">
      <alignment horizontal="left" vertical="top" wrapText="1"/>
    </xf>
    <xf numFmtId="0" fontId="0" fillId="0" borderId="8" xfId="8" applyFont="1" applyBorder="1" applyAlignment="1">
      <alignment horizontal="left" vertical="top" wrapText="1"/>
    </xf>
    <xf numFmtId="0" fontId="3" fillId="0" borderId="0" xfId="8" applyFont="1" applyAlignment="1">
      <alignment horizontal="left" vertical="top" wrapText="1"/>
    </xf>
    <xf numFmtId="0" fontId="3" fillId="0" borderId="7" xfId="8" applyFont="1" applyBorder="1" applyAlignment="1">
      <alignment horizontal="left" vertical="top" wrapText="1"/>
    </xf>
    <xf numFmtId="0" fontId="3" fillId="0" borderId="6" xfId="8" applyFont="1" applyBorder="1" applyAlignment="1">
      <alignment horizontal="left" vertical="top" wrapText="1"/>
    </xf>
    <xf numFmtId="0" fontId="30" fillId="0" borderId="12" xfId="8" applyFont="1" applyBorder="1" applyAlignment="1">
      <alignment horizontal="center" vertical="top" wrapText="1"/>
    </xf>
    <xf numFmtId="0" fontId="30" fillId="0" borderId="15" xfId="8" applyFont="1" applyBorder="1" applyAlignment="1">
      <alignment horizontal="center" vertical="top" wrapText="1"/>
    </xf>
    <xf numFmtId="0" fontId="30" fillId="0" borderId="13" xfId="8" applyFont="1" applyBorder="1" applyAlignment="1">
      <alignment horizontal="center" vertical="top" wrapText="1"/>
    </xf>
    <xf numFmtId="0" fontId="30" fillId="0" borderId="6" xfId="8" applyFont="1" applyBorder="1" applyAlignment="1">
      <alignment horizontal="center" vertical="top" wrapText="1"/>
    </xf>
    <xf numFmtId="0" fontId="30" fillId="0" borderId="0" xfId="8" applyFont="1" applyAlignment="1">
      <alignment horizontal="center" vertical="top" wrapText="1"/>
    </xf>
    <xf numFmtId="0" fontId="30" fillId="0" borderId="7" xfId="8" applyFont="1" applyBorder="1" applyAlignment="1">
      <alignment horizontal="center" vertical="top" wrapText="1"/>
    </xf>
    <xf numFmtId="0" fontId="30" fillId="0" borderId="9" xfId="8" applyFont="1" applyBorder="1" applyAlignment="1">
      <alignment horizontal="center" vertical="top" wrapText="1"/>
    </xf>
    <xf numFmtId="0" fontId="30" fillId="0" borderId="16" xfId="8" applyFont="1" applyBorder="1" applyAlignment="1">
      <alignment horizontal="center" vertical="top" wrapText="1"/>
    </xf>
    <xf numFmtId="0" fontId="30" fillId="0" borderId="8" xfId="8" applyFont="1" applyBorder="1" applyAlignment="1">
      <alignment horizontal="center" vertical="top" wrapText="1"/>
    </xf>
  </cellXfs>
  <cellStyles count="9">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Lien hypertexte" xfId="6" xr:uid="{00000000-0005-0000-0000-000006000000}"/>
    <cellStyle name="Normal" xfId="0" builtinId="0"/>
    <cellStyle name="Normal 2" xfId="8" xr:uid="{00000000-0005-0000-0000-000008000000}"/>
    <cellStyle name="Normal 2 2 2 2" xfId="7" xr:uid="{00000000-0005-0000-0000-000007000000}"/>
    <cellStyle name="Percent" xfId="1" xr:uid="{00000000-0005-0000-0000-000001000000}"/>
  </cellStyles>
  <dxfs count="7">
    <dxf>
      <font>
        <strike val="0"/>
        <color auto="1"/>
      </font>
      <fill>
        <patternFill>
          <bgColor theme="6" tint="0.59984130375072486"/>
        </patternFill>
      </fill>
    </dxf>
    <dxf>
      <fill>
        <patternFill>
          <bgColor theme="5" tint="0.59984130375072486"/>
        </patternFill>
      </fill>
    </dxf>
    <dxf>
      <fill>
        <patternFill>
          <bgColor theme="6" tint="0.79998168889431442"/>
        </patternFill>
      </fill>
    </dxf>
    <dxf>
      <fill>
        <patternFill>
          <bgColor rgb="FFFFFFCC"/>
        </patternFill>
      </fill>
    </dxf>
    <dxf>
      <fill>
        <patternFill>
          <bgColor rgb="FFFFFFCC"/>
        </patternFill>
      </fill>
    </dxf>
    <dxf>
      <fill>
        <patternFill>
          <bgColor rgb="FFFFFFCC"/>
        </patternFill>
      </fill>
    </dxf>
    <dxf>
      <fill>
        <patternFill>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285750</xdr:colOff>
      <xdr:row>11</xdr:row>
      <xdr:rowOff>180975</xdr:rowOff>
    </xdr:from>
    <xdr:to>
      <xdr:col>1</xdr:col>
      <xdr:colOff>504825</xdr:colOff>
      <xdr:row>12</xdr:row>
      <xdr:rowOff>9525</xdr:rowOff>
    </xdr:to>
    <xdr:sp macro="" textlink="" fLocksText="0">
      <xdr:nvSpPr>
        <xdr:cNvPr id="2" name="Étoile à 5 branches 1">
          <a:extLst>
            <a:ext uri="{FF2B5EF4-FFF2-40B4-BE49-F238E27FC236}">
              <a16:creationId xmlns:a16="http://schemas.microsoft.com/office/drawing/2014/main" id="{00000000-0008-0000-0000-000002000000}"/>
            </a:ext>
          </a:extLst>
        </xdr:cNvPr>
        <xdr:cNvSpPr/>
      </xdr:nvSpPr>
      <xdr:spPr>
        <a:xfrm>
          <a:off x="476250" y="2095500"/>
          <a:ext cx="219075" cy="190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twoCellAnchor>
    <xdr:from>
      <xdr:col>1</xdr:col>
      <xdr:colOff>9525</xdr:colOff>
      <xdr:row>1</xdr:row>
      <xdr:rowOff>57150</xdr:rowOff>
    </xdr:from>
    <xdr:to>
      <xdr:col>2</xdr:col>
      <xdr:colOff>428105</xdr:colOff>
      <xdr:row>4</xdr:row>
      <xdr:rowOff>156383</xdr:rowOff>
    </xdr:to>
    <xdr:pic>
      <xdr:nvPicPr>
        <xdr:cNvPr id="5" name="Picture 5" descr="AMF_4c">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bwMode="auto">
        <a:xfrm>
          <a:off x="200025" y="247650"/>
          <a:ext cx="1219200" cy="666750"/>
        </a:xfrm>
        <a:prstGeom prst="rect">
          <a:avLst/>
        </a:prstGeom>
        <a:noFill/>
        <a:ln w="9525">
          <a:noFill/>
          <a:miter lim="800000"/>
        </a:ln>
      </xdr:spPr>
    </xdr:pic>
    <xdr:clientData/>
  </xdr:twoCellAnchor>
  <xdr:twoCellAnchor>
    <xdr:from>
      <xdr:col>1</xdr:col>
      <xdr:colOff>285750</xdr:colOff>
      <xdr:row>6</xdr:row>
      <xdr:rowOff>180975</xdr:rowOff>
    </xdr:from>
    <xdr:to>
      <xdr:col>1</xdr:col>
      <xdr:colOff>504825</xdr:colOff>
      <xdr:row>7</xdr:row>
      <xdr:rowOff>9525</xdr:rowOff>
    </xdr:to>
    <xdr:sp macro="" textlink="" fLocksText="0">
      <xdr:nvSpPr>
        <xdr:cNvPr id="4" name="Étoile à 5 branches 1">
          <a:extLst>
            <a:ext uri="{FF2B5EF4-FFF2-40B4-BE49-F238E27FC236}">
              <a16:creationId xmlns:a16="http://schemas.microsoft.com/office/drawing/2014/main" id="{00000000-0008-0000-0000-000004000000}"/>
            </a:ext>
          </a:extLst>
        </xdr:cNvPr>
        <xdr:cNvSpPr/>
      </xdr:nvSpPr>
      <xdr:spPr>
        <a:xfrm>
          <a:off x="476250" y="1333500"/>
          <a:ext cx="219075" cy="190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twoCellAnchor>
    <xdr:from>
      <xdr:col>1</xdr:col>
      <xdr:colOff>285750</xdr:colOff>
      <xdr:row>19</xdr:row>
      <xdr:rowOff>180975</xdr:rowOff>
    </xdr:from>
    <xdr:to>
      <xdr:col>1</xdr:col>
      <xdr:colOff>504825</xdr:colOff>
      <xdr:row>20</xdr:row>
      <xdr:rowOff>9525</xdr:rowOff>
    </xdr:to>
    <xdr:sp macro="" textlink="" fLocksText="0">
      <xdr:nvSpPr>
        <xdr:cNvPr id="7" name="Étoile à 5 branches 1">
          <a:extLst>
            <a:ext uri="{FF2B5EF4-FFF2-40B4-BE49-F238E27FC236}">
              <a16:creationId xmlns:a16="http://schemas.microsoft.com/office/drawing/2014/main" id="{00000000-0008-0000-0000-000007000000}"/>
            </a:ext>
          </a:extLst>
        </xdr:cNvPr>
        <xdr:cNvSpPr/>
      </xdr:nvSpPr>
      <xdr:spPr>
        <a:xfrm>
          <a:off x="476250" y="3429000"/>
          <a:ext cx="219075" cy="190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78828</xdr:colOff>
      <xdr:row>0</xdr:row>
      <xdr:rowOff>52552</xdr:rowOff>
    </xdr:from>
    <xdr:to>
      <xdr:col>5</xdr:col>
      <xdr:colOff>434809</xdr:colOff>
      <xdr:row>2</xdr:row>
      <xdr:rowOff>68547</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6200" y="57150"/>
          <a:ext cx="1304925"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1247775</xdr:colOff>
      <xdr:row>0</xdr:row>
      <xdr:rowOff>5953</xdr:rowOff>
    </xdr:from>
    <xdr:to>
      <xdr:col>3</xdr:col>
      <xdr:colOff>0</xdr:colOff>
      <xdr:row>1</xdr:row>
      <xdr:rowOff>5953</xdr:rowOff>
    </xdr:to>
    <xdr:grpSp>
      <xdr:nvGrpSpPr>
        <xdr:cNvPr id="7" name="Groupe 6">
          <a:extLst>
            <a:ext uri="{FF2B5EF4-FFF2-40B4-BE49-F238E27FC236}">
              <a16:creationId xmlns:a16="http://schemas.microsoft.com/office/drawing/2014/main" id="{00000000-0008-0000-0400-000007000000}"/>
            </a:ext>
          </a:extLst>
        </xdr:cNvPr>
        <xdr:cNvGrpSpPr>
          <a:grpSpLocks/>
        </xdr:cNvGrpSpPr>
      </xdr:nvGrpSpPr>
      <xdr:grpSpPr>
        <a:xfrm>
          <a:off x="1457325" y="5953"/>
          <a:ext cx="4572000" cy="561975"/>
          <a:chOff x="2352675" y="5978"/>
          <a:chExt cx="7689601" cy="727147"/>
        </a:xfrm>
      </xdr:grpSpPr>
      <xdr:pic>
        <xdr:nvPicPr>
          <xdr:cNvPr id="8" name="Image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352675" y="5978"/>
            <a:ext cx="7689601" cy="72714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ZoneTexte 8">
            <a:extLst>
              <a:ext uri="{FF2B5EF4-FFF2-40B4-BE49-F238E27FC236}">
                <a16:creationId xmlns:a16="http://schemas.microsoft.com/office/drawing/2014/main" id="{00000000-0008-0000-0400-000009000000}"/>
              </a:ext>
            </a:extLst>
          </xdr:cNvPr>
          <xdr:cNvSpPr txBox="1"/>
        </xdr:nvSpPr>
        <xdr:spPr>
          <a:xfrm>
            <a:off x="2952464" y="228849"/>
            <a:ext cx="5467306" cy="33648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ctr">
            <a:noAutofit/>
          </a:bodyPr>
          <a:lstStyle/>
          <a:p>
            <a:pPr algn="ctr"/>
            <a:r>
              <a:rPr lang="fr-CA" sz="1400" b="1">
                <a:solidFill>
                  <a:schemeClr val="bg1"/>
                </a:solidFill>
              </a:rPr>
              <a:t>Guide</a:t>
            </a:r>
            <a:r>
              <a:rPr lang="fr-CA" sz="1400" b="1" baseline="0">
                <a:solidFill>
                  <a:schemeClr val="bg1"/>
                </a:solidFill>
              </a:rPr>
              <a:t> de transmission - services en ligne</a:t>
            </a:r>
            <a:endParaRPr lang="fr-CA" sz="1400" b="1">
              <a:solidFill>
                <a:schemeClr val="bg1"/>
              </a:solidFill>
            </a:endParaRPr>
          </a:p>
        </xdr:txBody>
      </xdr:sp>
    </xdr:grpSp>
    <xdr:clientData/>
  </xdr:twoCellAnchor>
  <xdr:twoCellAnchor editAs="oneCell">
    <xdr:from>
      <xdr:col>0</xdr:col>
      <xdr:colOff>123825</xdr:colOff>
      <xdr:row>0</xdr:row>
      <xdr:rowOff>99172</xdr:rowOff>
    </xdr:from>
    <xdr:to>
      <xdr:col>1</xdr:col>
      <xdr:colOff>1133475</xdr:colOff>
      <xdr:row>0</xdr:row>
      <xdr:rowOff>520521</xdr:rowOff>
    </xdr:to>
    <xdr:pic>
      <xdr:nvPicPr>
        <xdr:cNvPr id="10" name="Imag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 y="95250"/>
          <a:ext cx="1219200" cy="419100"/>
        </a:xfrm>
        <a:prstGeom prst="rect">
          <a:avLst/>
        </a:prstGeom>
      </xdr:spPr>
    </xdr:pic>
    <xdr:clientData/>
  </xdr:twoCellAnchor>
  <xdr:twoCellAnchor editAs="oneCell">
    <xdr:from>
      <xdr:col>0</xdr:col>
      <xdr:colOff>155332</xdr:colOff>
      <xdr:row>15</xdr:row>
      <xdr:rowOff>64478</xdr:rowOff>
    </xdr:from>
    <xdr:to>
      <xdr:col>2</xdr:col>
      <xdr:colOff>0</xdr:colOff>
      <xdr:row>31</xdr:row>
      <xdr:rowOff>14948</xdr:rowOff>
    </xdr:to>
    <xdr:pic>
      <xdr:nvPicPr>
        <xdr:cNvPr id="14" name="Image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3"/>
        <a:stretch>
          <a:fillRect/>
        </a:stretch>
      </xdr:blipFill>
      <xdr:spPr>
        <a:xfrm>
          <a:off x="152400" y="4514850"/>
          <a:ext cx="5276850" cy="3000375"/>
        </a:xfrm>
        <a:prstGeom prst="rect">
          <a:avLst/>
        </a:prstGeom>
        <a:ln>
          <a:solidFill>
            <a:schemeClr val="tx1"/>
          </a:solidFill>
        </a:ln>
      </xdr:spPr>
    </xdr:pic>
    <xdr:clientData/>
  </xdr:twoCellAnchor>
  <xdr:twoCellAnchor editAs="oneCell">
    <xdr:from>
      <xdr:col>0</xdr:col>
      <xdr:colOff>124239</xdr:colOff>
      <xdr:row>57</xdr:row>
      <xdr:rowOff>24848</xdr:rowOff>
    </xdr:from>
    <xdr:to>
      <xdr:col>1</xdr:col>
      <xdr:colOff>5209761</xdr:colOff>
      <xdr:row>72</xdr:row>
      <xdr:rowOff>165652</xdr:rowOff>
    </xdr:to>
    <xdr:pic>
      <xdr:nvPicPr>
        <xdr:cNvPr id="19" name="Image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3825" y="11534775"/>
          <a:ext cx="5295900" cy="3000375"/>
        </a:xfrm>
        <a:prstGeom prst="rect">
          <a:avLst/>
        </a:prstGeom>
      </xdr:spPr>
    </xdr:pic>
    <xdr:clientData/>
  </xdr:twoCellAnchor>
  <xdr:twoCellAnchor editAs="oneCell">
    <xdr:from>
      <xdr:col>0</xdr:col>
      <xdr:colOff>104775</xdr:colOff>
      <xdr:row>141</xdr:row>
      <xdr:rowOff>123825</xdr:rowOff>
    </xdr:from>
    <xdr:to>
      <xdr:col>2</xdr:col>
      <xdr:colOff>0</xdr:colOff>
      <xdr:row>162</xdr:row>
      <xdr:rowOff>133350</xdr:rowOff>
    </xdr:to>
    <xdr:pic>
      <xdr:nvPicPr>
        <xdr:cNvPr id="23" name="Imag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104775" y="28308300"/>
          <a:ext cx="5324475" cy="4010025"/>
        </a:xfrm>
        <a:prstGeom prst="rect">
          <a:avLst/>
        </a:prstGeom>
        <a:noFill/>
        <a:ln>
          <a:noFill/>
        </a:ln>
      </xdr:spPr>
    </xdr:pic>
    <xdr:clientData/>
  </xdr:twoCellAnchor>
  <xdr:twoCellAnchor editAs="oneCell">
    <xdr:from>
      <xdr:col>0</xdr:col>
      <xdr:colOff>166482</xdr:colOff>
      <xdr:row>172</xdr:row>
      <xdr:rowOff>82172</xdr:rowOff>
    </xdr:from>
    <xdr:to>
      <xdr:col>1</xdr:col>
      <xdr:colOff>4572000</xdr:colOff>
      <xdr:row>184</xdr:row>
      <xdr:rowOff>87169</xdr:rowOff>
    </xdr:to>
    <xdr:pic>
      <xdr:nvPicPr>
        <xdr:cNvPr id="24" name="Imag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6"/>
        <a:stretch>
          <a:fillRect/>
        </a:stretch>
      </xdr:blipFill>
      <xdr:spPr>
        <a:xfrm>
          <a:off x="166482" y="33181547"/>
          <a:ext cx="4634118" cy="2290997"/>
        </a:xfrm>
        <a:prstGeom prst="rect">
          <a:avLst/>
        </a:prstGeom>
        <a:ln>
          <a:solidFill>
            <a:schemeClr val="tx1"/>
          </a:solidFill>
        </a:ln>
      </xdr:spPr>
    </xdr:pic>
    <xdr:clientData/>
  </xdr:twoCellAnchor>
  <xdr:twoCellAnchor editAs="oneCell">
    <xdr:from>
      <xdr:col>0</xdr:col>
      <xdr:colOff>57978</xdr:colOff>
      <xdr:row>119</xdr:row>
      <xdr:rowOff>58994</xdr:rowOff>
    </xdr:from>
    <xdr:to>
      <xdr:col>2</xdr:col>
      <xdr:colOff>562271</xdr:colOff>
      <xdr:row>127</xdr:row>
      <xdr:rowOff>107674</xdr:rowOff>
    </xdr:to>
    <xdr:pic>
      <xdr:nvPicPr>
        <xdr:cNvPr id="2" name="Image 1">
          <a:extLst>
            <a:ext uri="{FF2B5EF4-FFF2-40B4-BE49-F238E27FC236}">
              <a16:creationId xmlns:a16="http://schemas.microsoft.com/office/drawing/2014/main" id="{6E253829-26FF-4184-8B1B-02239342AF55}"/>
            </a:ext>
          </a:extLst>
        </xdr:cNvPr>
        <xdr:cNvPicPr>
          <a:picLocks noChangeAspect="1"/>
        </xdr:cNvPicPr>
      </xdr:nvPicPr>
      <xdr:blipFill>
        <a:blip xmlns:r="http://schemas.openxmlformats.org/officeDocument/2006/relationships" r:embed="rId7"/>
        <a:stretch>
          <a:fillRect/>
        </a:stretch>
      </xdr:blipFill>
      <xdr:spPr>
        <a:xfrm>
          <a:off x="57978" y="23134342"/>
          <a:ext cx="6343532" cy="1572680"/>
        </a:xfrm>
        <a:prstGeom prst="rect">
          <a:avLst/>
        </a:prstGeom>
      </xdr:spPr>
    </xdr:pic>
    <xdr:clientData/>
  </xdr:twoCellAnchor>
  <xdr:twoCellAnchor editAs="oneCell">
    <xdr:from>
      <xdr:col>0</xdr:col>
      <xdr:colOff>154472</xdr:colOff>
      <xdr:row>197</xdr:row>
      <xdr:rowOff>56738</xdr:rowOff>
    </xdr:from>
    <xdr:to>
      <xdr:col>2</xdr:col>
      <xdr:colOff>0</xdr:colOff>
      <xdr:row>220</xdr:row>
      <xdr:rowOff>119884</xdr:rowOff>
    </xdr:to>
    <xdr:pic>
      <xdr:nvPicPr>
        <xdr:cNvPr id="4" name="Image 3">
          <a:extLst>
            <a:ext uri="{FF2B5EF4-FFF2-40B4-BE49-F238E27FC236}">
              <a16:creationId xmlns:a16="http://schemas.microsoft.com/office/drawing/2014/main" id="{475BF4DA-5B0E-47B2-A7B6-376CA91B4765}"/>
            </a:ext>
          </a:extLst>
        </xdr:cNvPr>
        <xdr:cNvPicPr>
          <a:picLocks noChangeAspect="1"/>
        </xdr:cNvPicPr>
      </xdr:nvPicPr>
      <xdr:blipFill>
        <a:blip xmlns:r="http://schemas.openxmlformats.org/officeDocument/2006/relationships" r:embed="rId8"/>
        <a:stretch>
          <a:fillRect/>
        </a:stretch>
      </xdr:blipFill>
      <xdr:spPr>
        <a:xfrm>
          <a:off x="154472" y="37518977"/>
          <a:ext cx="5297141" cy="4353537"/>
        </a:xfrm>
        <a:prstGeom prst="rect">
          <a:avLst/>
        </a:prstGeom>
      </xdr:spPr>
    </xdr:pic>
    <xdr:clientData/>
  </xdr:twoCellAnchor>
  <xdr:twoCellAnchor editAs="oneCell">
    <xdr:from>
      <xdr:col>0</xdr:col>
      <xdr:colOff>56944</xdr:colOff>
      <xdr:row>45</xdr:row>
      <xdr:rowOff>185200</xdr:rowOff>
    </xdr:from>
    <xdr:to>
      <xdr:col>2</xdr:col>
      <xdr:colOff>671</xdr:colOff>
      <xdr:row>55</xdr:row>
      <xdr:rowOff>99392</xdr:rowOff>
    </xdr:to>
    <xdr:pic>
      <xdr:nvPicPr>
        <xdr:cNvPr id="25" name="Image 24">
          <a:extLst>
            <a:ext uri="{FF2B5EF4-FFF2-40B4-BE49-F238E27FC236}">
              <a16:creationId xmlns:a16="http://schemas.microsoft.com/office/drawing/2014/main" id="{4A1329BB-CD6C-4AA4-A86B-CC21F19DB75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6944" y="9619091"/>
          <a:ext cx="5604890" cy="1819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74544</xdr:colOff>
      <xdr:row>76</xdr:row>
      <xdr:rowOff>66261</xdr:rowOff>
    </xdr:from>
    <xdr:to>
      <xdr:col>1</xdr:col>
      <xdr:colOff>5155404</xdr:colOff>
      <xdr:row>88</xdr:row>
      <xdr:rowOff>48385</xdr:rowOff>
    </xdr:to>
    <xdr:pic>
      <xdr:nvPicPr>
        <xdr:cNvPr id="5" name="Image 4">
          <a:extLst>
            <a:ext uri="{FF2B5EF4-FFF2-40B4-BE49-F238E27FC236}">
              <a16:creationId xmlns:a16="http://schemas.microsoft.com/office/drawing/2014/main" id="{E50D4559-9F23-4FE6-808C-AA3688201C29}"/>
            </a:ext>
          </a:extLst>
        </xdr:cNvPr>
        <xdr:cNvPicPr>
          <a:picLocks noChangeAspect="1"/>
        </xdr:cNvPicPr>
      </xdr:nvPicPr>
      <xdr:blipFill>
        <a:blip xmlns:r="http://schemas.openxmlformats.org/officeDocument/2006/relationships" r:embed="rId10"/>
        <a:stretch>
          <a:fillRect/>
        </a:stretch>
      </xdr:blipFill>
      <xdr:spPr>
        <a:xfrm>
          <a:off x="74544" y="15554739"/>
          <a:ext cx="5312773" cy="2268124"/>
        </a:xfrm>
        <a:prstGeom prst="rect">
          <a:avLst/>
        </a:prstGeom>
      </xdr:spPr>
    </xdr:pic>
    <xdr:clientData/>
  </xdr:twoCellAnchor>
  <xdr:twoCellAnchor editAs="oneCell">
    <xdr:from>
      <xdr:col>0</xdr:col>
      <xdr:colOff>74543</xdr:colOff>
      <xdr:row>103</xdr:row>
      <xdr:rowOff>35125</xdr:rowOff>
    </xdr:from>
    <xdr:to>
      <xdr:col>2</xdr:col>
      <xdr:colOff>1114</xdr:colOff>
      <xdr:row>117</xdr:row>
      <xdr:rowOff>165652</xdr:rowOff>
    </xdr:to>
    <xdr:pic>
      <xdr:nvPicPr>
        <xdr:cNvPr id="3" name="Image 2">
          <a:extLst>
            <a:ext uri="{FF2B5EF4-FFF2-40B4-BE49-F238E27FC236}">
              <a16:creationId xmlns:a16="http://schemas.microsoft.com/office/drawing/2014/main" id="{417AD959-A168-4067-B6F4-782111A5387C}"/>
            </a:ext>
          </a:extLst>
        </xdr:cNvPr>
        <xdr:cNvPicPr>
          <a:picLocks noChangeAspect="1"/>
        </xdr:cNvPicPr>
      </xdr:nvPicPr>
      <xdr:blipFill>
        <a:blip xmlns:r="http://schemas.openxmlformats.org/officeDocument/2006/relationships" r:embed="rId11"/>
        <a:stretch>
          <a:fillRect/>
        </a:stretch>
      </xdr:blipFill>
      <xdr:spPr>
        <a:xfrm>
          <a:off x="74543" y="20501451"/>
          <a:ext cx="5648059" cy="27975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autorite.qc.ca/professionnels/services-en-lign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lautorite.qc.ca/professionnels/services-en-lign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TC"/>
  <dimension ref="A1:D35"/>
  <sheetViews>
    <sheetView showGridLines="0" showRowColHeaders="0" tabSelected="1" showRuler="0" showWhiteSpace="0" view="pageLayout" zoomScaleNormal="130" workbookViewId="0" xr3:uid="{AEA406A1-0E4B-5B11-9CD5-51D6E497D94C}">
      <selection activeCell="C9" sqref="C9"/>
    </sheetView>
  </sheetViews>
  <sheetFormatPr defaultColWidth="0" defaultRowHeight="15" zeroHeight="1"/>
  <cols>
    <col min="1" max="1" width="2.85546875" style="12" customWidth="1"/>
    <col min="2" max="2" width="12" style="12" bestFit="1" customWidth="1"/>
    <col min="3" max="3" width="67.5703125" style="12" customWidth="1"/>
    <col min="4" max="4" width="2.85546875" style="12" customWidth="1"/>
    <col min="5" max="16384" width="11.42578125" style="12" hidden="1"/>
  </cols>
  <sheetData>
    <row r="1" spans="2:3"/>
    <row r="2" spans="2:3">
      <c r="B2" s="89"/>
      <c r="C2" s="90"/>
    </row>
    <row r="3" spans="2:3">
      <c r="B3" s="85"/>
      <c r="C3" s="86"/>
    </row>
    <row r="4" spans="2:3">
      <c r="B4" s="85"/>
      <c r="C4" s="86"/>
    </row>
    <row r="5" spans="2:3">
      <c r="B5" s="91"/>
      <c r="C5" s="92"/>
    </row>
    <row r="6" spans="2:3" ht="15.75">
      <c r="B6" s="87" t="s">
        <v>0</v>
      </c>
      <c r="C6" s="88"/>
    </row>
    <row r="7" spans="2:3">
      <c r="B7" s="83" t="s">
        <v>1</v>
      </c>
      <c r="C7" s="84"/>
    </row>
    <row r="8" spans="2:3" ht="7.5" customHeight="1">
      <c r="B8" s="41"/>
      <c r="C8" s="42"/>
    </row>
    <row r="9" spans="2:3">
      <c r="B9" s="43">
        <v>100</v>
      </c>
      <c r="C9" s="44" t="s">
        <v>2</v>
      </c>
    </row>
    <row r="10" spans="2:3">
      <c r="B10" s="43" t="s">
        <v>3</v>
      </c>
      <c r="C10" s="44" t="s">
        <v>4</v>
      </c>
    </row>
    <row r="11" spans="2:3" ht="7.5" customHeight="1">
      <c r="B11" s="45"/>
      <c r="C11" s="46"/>
    </row>
    <row r="12" spans="2:3">
      <c r="B12" s="83" t="s">
        <v>5</v>
      </c>
      <c r="C12" s="84"/>
    </row>
    <row r="13" spans="2:3">
      <c r="B13" s="47"/>
      <c r="C13" s="48" t="s">
        <v>6</v>
      </c>
    </row>
    <row r="14" spans="2:3">
      <c r="B14" s="49"/>
      <c r="C14" s="48" t="s">
        <v>7</v>
      </c>
    </row>
    <row r="15" spans="2:3">
      <c r="B15" s="73"/>
      <c r="C15" s="48" t="s">
        <v>8</v>
      </c>
    </row>
    <row r="16" spans="2:3">
      <c r="B16" s="50"/>
      <c r="C16" s="48" t="s">
        <v>9</v>
      </c>
    </row>
    <row r="17" spans="2:3">
      <c r="B17" s="51"/>
      <c r="C17" s="48" t="s">
        <v>10</v>
      </c>
    </row>
    <row r="18" spans="2:3">
      <c r="B18" s="52" t="s">
        <v>11</v>
      </c>
      <c r="C18" s="48" t="s">
        <v>12</v>
      </c>
    </row>
    <row r="19" spans="2:3">
      <c r="B19" s="45"/>
      <c r="C19" s="53"/>
    </row>
    <row r="20" spans="2:3">
      <c r="B20" s="83" t="s">
        <v>13</v>
      </c>
      <c r="C20" s="84"/>
    </row>
    <row r="21" spans="2:3" ht="6" customHeight="1">
      <c r="B21" s="45"/>
      <c r="C21" s="53"/>
    </row>
    <row r="22" spans="2:3" ht="39" customHeight="1">
      <c r="B22" s="79" t="s">
        <v>14</v>
      </c>
      <c r="C22" s="80"/>
    </row>
    <row r="23" spans="2:3" ht="6" customHeight="1">
      <c r="B23" s="85"/>
      <c r="C23" s="86"/>
    </row>
    <row r="24" spans="2:3" ht="52.5" customHeight="1">
      <c r="B24" s="79" t="s">
        <v>15</v>
      </c>
      <c r="C24" s="80"/>
    </row>
    <row r="25" spans="2:3" ht="6" customHeight="1">
      <c r="B25" s="45"/>
      <c r="C25" s="53"/>
    </row>
    <row r="26" spans="2:3" ht="66.75" customHeight="1">
      <c r="B26" s="79" t="s">
        <v>16</v>
      </c>
      <c r="C26" s="80"/>
    </row>
    <row r="27" spans="2:3" ht="6" customHeight="1">
      <c r="B27" s="54"/>
      <c r="C27" s="55"/>
    </row>
    <row r="28" spans="2:3" ht="39" customHeight="1">
      <c r="B28" s="79" t="s">
        <v>17</v>
      </c>
      <c r="C28" s="80"/>
    </row>
    <row r="29" spans="2:3" ht="6" customHeight="1">
      <c r="B29" s="54"/>
      <c r="C29" s="55"/>
    </row>
    <row r="30" spans="2:3" ht="43.5" customHeight="1">
      <c r="B30" s="79" t="s">
        <v>18</v>
      </c>
      <c r="C30" s="80"/>
    </row>
    <row r="31" spans="2:3" ht="24" customHeight="1">
      <c r="B31" s="81" t="s">
        <v>19</v>
      </c>
      <c r="C31" s="82"/>
    </row>
    <row r="32" spans="2:3">
      <c r="B32" s="45"/>
      <c r="C32" s="53"/>
    </row>
    <row r="33" spans="2:3">
      <c r="B33" s="56"/>
      <c r="C33" s="57"/>
    </row>
    <row r="34" spans="2:3"/>
    <row r="35" spans="2:3"/>
  </sheetData>
  <sheetProtection algorithmName="SHA-512" hashValue="BqDLOzG7tLCkmY3ahste3DiizMyliPATLZaQ+7lbj0v44vAq+4DwF0V5qL9A/X9ZmcystV0rbnboLwl/8cgTtQ==" saltValue="lsvpAEcD50mtQBhoRmsWvQ==" spinCount="100000" sheet="1" objects="1" scenarios="1"/>
  <mergeCells count="12">
    <mergeCell ref="B7:C7"/>
    <mergeCell ref="B6:C6"/>
    <mergeCell ref="B2:C5"/>
    <mergeCell ref="B12:C12"/>
    <mergeCell ref="B26:C26"/>
    <mergeCell ref="B28:C28"/>
    <mergeCell ref="B30:C30"/>
    <mergeCell ref="B31:C31"/>
    <mergeCell ref="B20:C20"/>
    <mergeCell ref="B22:C22"/>
    <mergeCell ref="B23:C23"/>
    <mergeCell ref="B24:C24"/>
  </mergeCells>
  <hyperlinks>
    <hyperlink ref="B10" location="Validation!A1" display="VAL" xr:uid="{00000000-0004-0000-0000-000000000000}"/>
    <hyperlink ref="B18" location="Instructions!A1" display="Souligné" xr:uid="{00000000-0004-0000-0000-000001000000}"/>
    <hyperlink ref="B9" location="_100005" display="_100005" xr:uid="{00000000-0004-0000-0000-000002000000}"/>
    <hyperlink ref="B31:C31" r:id="rId1" display="Lien : Services en ligne de l'Autorité" xr:uid="{00000000-0004-0000-0000-000003000000}"/>
  </hyperlinks>
  <pageMargins left="0.70866141732283505" right="0.70866141732283505" top="0.74803149606299202" bottom="0.74803149606299202" header="0.31496062992126" footer="0.31496062992126"/>
  <pageSetup orientation="portrait" r:id="rId2"/>
  <headerFooter>
    <oddFooter>&amp;LAutorité des marchés financiers&amp;CATTES_RA - 1.0 (2022-03)&amp;RPage 1 / 2</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DomaineValeur"/>
  <dimension ref="A1:E1"/>
  <sheetViews>
    <sheetView workbookViewId="0" xr3:uid="{7BE570AB-09E9-518F-B8F7-3F91B7162CA9}"/>
  </sheetViews>
  <sheetFormatPr defaultColWidth="9.140625" defaultRowHeight="15"/>
  <cols>
    <col min="1" max="1" width="25.5703125" customWidth="1"/>
    <col min="2" max="2" width="16.5703125" customWidth="1"/>
    <col min="3" max="3" width="15.5703125" customWidth="1"/>
    <col min="4" max="4" width="14.85546875" customWidth="1"/>
    <col min="5" max="5" width="11.42578125" customWidth="1"/>
  </cols>
  <sheetData>
    <row r="1" spans="1:5">
      <c r="A1" t="s">
        <v>217</v>
      </c>
      <c r="B1" t="s">
        <v>266</v>
      </c>
      <c r="C1" t="s">
        <v>267</v>
      </c>
      <c r="D1" t="s">
        <v>268</v>
      </c>
      <c r="E1" t="s">
        <v>264</v>
      </c>
    </row>
  </sheetData>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C99E-C137-4C7A-A049-9D492FE83FD5}">
  <sheetPr codeName="Sheet1"/>
  <dimension ref="A1:M77"/>
  <sheetViews>
    <sheetView showGridLines="0" showRowColHeaders="0" showRuler="0" view="pageLayout" zoomScaleNormal="100" workbookViewId="0" xr3:uid="{3B52E557-3759-5FFF-BAA0-F252CC982001}">
      <selection activeCell="G11" sqref="G11:K11"/>
    </sheetView>
  </sheetViews>
  <sheetFormatPr defaultColWidth="0" defaultRowHeight="15" zeroHeight="1"/>
  <cols>
    <col min="1" max="1" width="2.42578125" style="25" customWidth="1"/>
    <col min="2" max="2" width="2" style="12" customWidth="1"/>
    <col min="3" max="3" width="5.85546875" style="12" customWidth="1"/>
    <col min="4" max="5" width="2" style="12" customWidth="1"/>
    <col min="6" max="11" width="12" style="12" customWidth="1"/>
    <col min="12" max="12" width="11.42578125" style="12" customWidth="1"/>
    <col min="13" max="13" width="2.28515625" style="12" customWidth="1"/>
    <col min="14" max="16384" width="11.42578125" style="12" hidden="1"/>
  </cols>
  <sheetData>
    <row r="1" spans="1:13">
      <c r="A1" s="99"/>
      <c r="B1" s="99"/>
      <c r="C1" s="99"/>
      <c r="D1" s="99"/>
      <c r="E1" s="99"/>
      <c r="F1" s="99"/>
      <c r="G1" s="99"/>
      <c r="H1" s="99"/>
      <c r="I1" s="99"/>
      <c r="J1" s="99"/>
      <c r="K1" s="99"/>
      <c r="L1" s="99"/>
      <c r="M1" s="99"/>
    </row>
    <row r="2" spans="1:13" ht="19.5">
      <c r="A2" s="100" t="s">
        <v>20</v>
      </c>
      <c r="B2" s="100"/>
      <c r="C2" s="100"/>
      <c r="D2" s="100"/>
      <c r="E2" s="100"/>
      <c r="F2" s="100"/>
      <c r="G2" s="100"/>
      <c r="H2" s="100"/>
      <c r="I2" s="100"/>
      <c r="J2" s="100"/>
      <c r="K2" s="100"/>
      <c r="L2" s="100"/>
      <c r="M2" s="100"/>
    </row>
    <row r="3" spans="1:13" ht="8.25" customHeight="1">
      <c r="A3" s="102"/>
      <c r="B3" s="102"/>
      <c r="C3" s="102"/>
      <c r="D3" s="102"/>
      <c r="E3" s="102"/>
      <c r="F3" s="102"/>
      <c r="G3" s="102"/>
      <c r="H3" s="102"/>
      <c r="I3" s="102"/>
      <c r="J3" s="102"/>
      <c r="K3" s="102"/>
      <c r="L3" s="102"/>
      <c r="M3" s="102"/>
    </row>
    <row r="4" spans="1:13" ht="17.25">
      <c r="A4" s="101" t="s">
        <v>21</v>
      </c>
      <c r="B4" s="101"/>
      <c r="C4" s="101"/>
      <c r="D4" s="101"/>
      <c r="E4" s="101"/>
      <c r="F4" s="101"/>
      <c r="G4" s="101"/>
      <c r="H4" s="101"/>
      <c r="I4" s="101"/>
      <c r="J4" s="101"/>
      <c r="K4" s="101"/>
      <c r="L4" s="101"/>
    </row>
    <row r="5" spans="1:13" ht="6" customHeight="1">
      <c r="A5" s="24"/>
      <c r="B5" s="13"/>
      <c r="C5" s="13"/>
      <c r="D5" s="13"/>
      <c r="E5" s="13"/>
      <c r="F5" s="13"/>
      <c r="G5" s="13"/>
      <c r="H5" s="13"/>
      <c r="I5" s="13"/>
      <c r="J5" s="13"/>
      <c r="K5" s="13"/>
    </row>
    <row r="6" spans="1:13">
      <c r="A6" s="102" t="s">
        <v>22</v>
      </c>
      <c r="B6" s="102"/>
      <c r="C6" s="102"/>
      <c r="D6" s="102"/>
      <c r="E6" s="102"/>
      <c r="F6" s="102"/>
      <c r="G6" s="102"/>
      <c r="H6" s="102"/>
      <c r="I6" s="102"/>
      <c r="J6" s="102"/>
      <c r="K6" s="102"/>
      <c r="L6" s="102"/>
    </row>
    <row r="7" spans="1:13">
      <c r="A7" s="102" t="s">
        <v>23</v>
      </c>
      <c r="B7" s="102"/>
      <c r="C7" s="102"/>
      <c r="D7" s="102"/>
      <c r="E7" s="102"/>
      <c r="F7" s="102"/>
      <c r="G7" s="102"/>
      <c r="H7" s="102"/>
      <c r="I7" s="102"/>
      <c r="J7" s="102"/>
      <c r="K7" s="102"/>
      <c r="L7" s="102"/>
    </row>
    <row r="8" spans="1:13">
      <c r="A8" s="102" t="s">
        <v>24</v>
      </c>
      <c r="B8" s="102"/>
      <c r="C8" s="102"/>
      <c r="D8" s="102"/>
      <c r="E8" s="102"/>
      <c r="F8" s="102"/>
      <c r="G8" s="102"/>
      <c r="H8" s="102"/>
      <c r="I8" s="102"/>
      <c r="J8" s="102"/>
      <c r="K8" s="102"/>
      <c r="L8" s="102"/>
    </row>
    <row r="9" spans="1:13" ht="6" customHeight="1"/>
    <row r="10" spans="1:13" ht="6" customHeight="1"/>
    <row r="11" spans="1:13">
      <c r="B11" s="14" t="s">
        <v>25</v>
      </c>
      <c r="G11" s="94"/>
      <c r="H11" s="95"/>
      <c r="I11" s="95"/>
      <c r="J11" s="95"/>
      <c r="K11" s="96"/>
    </row>
    <row r="12" spans="1:13" s="15" customFormat="1" ht="11.25" customHeight="1">
      <c r="A12" s="25"/>
      <c r="B12" s="16"/>
      <c r="G12" s="97" t="s">
        <v>26</v>
      </c>
      <c r="H12" s="97"/>
      <c r="I12" s="97"/>
      <c r="J12" s="97"/>
      <c r="K12" s="97"/>
    </row>
    <row r="13" spans="1:13" ht="6" customHeight="1">
      <c r="B13" s="14"/>
    </row>
    <row r="14" spans="1:13">
      <c r="B14" s="14" t="s">
        <v>27</v>
      </c>
      <c r="G14" s="94"/>
      <c r="H14" s="95"/>
      <c r="I14" s="95"/>
      <c r="J14" s="95"/>
      <c r="K14" s="96"/>
    </row>
    <row r="15" spans="1:13" s="15" customFormat="1" ht="11.25" customHeight="1">
      <c r="A15" s="25"/>
      <c r="B15" s="16"/>
      <c r="G15" s="97" t="s">
        <v>28</v>
      </c>
      <c r="H15" s="97"/>
      <c r="I15" s="97"/>
      <c r="J15" s="97"/>
      <c r="K15" s="97"/>
    </row>
    <row r="16" spans="1:13" ht="6" customHeight="1">
      <c r="B16" s="14"/>
    </row>
    <row r="17" spans="1:13">
      <c r="B17" s="14" t="s">
        <v>29</v>
      </c>
      <c r="G17" s="94"/>
      <c r="H17" s="95"/>
      <c r="I17" s="95"/>
      <c r="J17" s="95"/>
      <c r="K17" s="96"/>
    </row>
    <row r="18" spans="1:13"/>
    <row r="19" spans="1:13">
      <c r="A19" s="63" t="s">
        <v>30</v>
      </c>
      <c r="B19" s="14" t="s">
        <v>31</v>
      </c>
    </row>
    <row r="20" spans="1:13" ht="6" customHeight="1">
      <c r="B20" s="14"/>
    </row>
    <row r="21" spans="1:13">
      <c r="B21" s="14"/>
      <c r="G21" s="94"/>
      <c r="H21" s="95"/>
      <c r="I21" s="95"/>
      <c r="J21" s="95"/>
      <c r="K21" s="96"/>
    </row>
    <row r="22" spans="1:13" ht="11.25" customHeight="1">
      <c r="B22" s="14"/>
      <c r="G22" s="97" t="s">
        <v>32</v>
      </c>
      <c r="H22" s="97"/>
      <c r="I22" s="97"/>
      <c r="J22" s="97"/>
      <c r="K22" s="97"/>
    </row>
    <row r="23" spans="1:13"/>
    <row r="24" spans="1:13" ht="12.75" customHeight="1">
      <c r="A24" s="23" t="s">
        <v>33</v>
      </c>
      <c r="B24" s="19"/>
      <c r="C24" s="26"/>
      <c r="D24" s="19"/>
      <c r="E24" s="93" t="s">
        <v>34</v>
      </c>
      <c r="F24" s="93"/>
      <c r="G24" s="93"/>
      <c r="H24" s="93"/>
      <c r="I24" s="93"/>
      <c r="J24" s="93"/>
      <c r="K24" s="93"/>
      <c r="L24" s="93"/>
      <c r="M24" s="19"/>
    </row>
    <row r="25" spans="1:13" ht="12.75" customHeight="1">
      <c r="B25" s="19"/>
      <c r="D25" s="19"/>
      <c r="E25" s="93" t="s">
        <v>35</v>
      </c>
      <c r="F25" s="93"/>
      <c r="G25" s="93"/>
      <c r="H25" s="93"/>
      <c r="I25" s="93"/>
      <c r="J25" s="93"/>
      <c r="K25" s="93"/>
      <c r="L25" s="93"/>
      <c r="M25" s="19"/>
    </row>
    <row r="26" spans="1:13" ht="12.75" customHeight="1">
      <c r="B26" s="19"/>
      <c r="C26" s="19"/>
      <c r="D26" s="19"/>
      <c r="E26" s="58"/>
      <c r="F26" s="58"/>
      <c r="G26" s="58"/>
      <c r="H26" s="58"/>
      <c r="I26" s="58"/>
      <c r="J26" s="58"/>
      <c r="K26" s="58"/>
      <c r="L26" s="58"/>
      <c r="M26" s="19"/>
    </row>
    <row r="27" spans="1:13" ht="12.75" customHeight="1">
      <c r="A27" s="23">
        <v>10</v>
      </c>
      <c r="B27" s="19"/>
      <c r="C27" s="26"/>
      <c r="D27" s="19"/>
      <c r="E27" s="93" t="s">
        <v>36</v>
      </c>
      <c r="F27" s="93"/>
      <c r="G27" s="93"/>
      <c r="H27" s="93"/>
      <c r="I27" s="93"/>
      <c r="J27" s="93"/>
      <c r="K27" s="93"/>
      <c r="L27" s="93"/>
      <c r="M27" s="19"/>
    </row>
    <row r="28" spans="1:13" ht="12.75" customHeight="1">
      <c r="B28" s="19"/>
      <c r="C28" s="19"/>
      <c r="D28" s="19"/>
      <c r="E28" s="93" t="s">
        <v>37</v>
      </c>
      <c r="F28" s="93"/>
      <c r="G28" s="93"/>
      <c r="H28" s="93"/>
      <c r="I28" s="93"/>
      <c r="J28" s="93"/>
      <c r="K28" s="93"/>
      <c r="L28" s="93"/>
      <c r="M28" s="19"/>
    </row>
    <row r="29" spans="1:13" ht="12.75" customHeight="1">
      <c r="B29" s="19"/>
      <c r="C29" s="19"/>
      <c r="D29" s="19"/>
      <c r="E29" s="59"/>
      <c r="F29" s="59"/>
      <c r="G29" s="59"/>
      <c r="H29" s="59"/>
      <c r="I29" s="59"/>
      <c r="J29" s="59"/>
      <c r="K29" s="59"/>
      <c r="L29" s="59"/>
      <c r="M29" s="19"/>
    </row>
    <row r="30" spans="1:13" ht="12.75" customHeight="1">
      <c r="A30" s="23">
        <v>15</v>
      </c>
      <c r="B30" s="19"/>
      <c r="C30" s="26"/>
      <c r="D30" s="19"/>
      <c r="E30" s="93" t="s">
        <v>38</v>
      </c>
      <c r="F30" s="93"/>
      <c r="G30" s="93"/>
      <c r="H30" s="93"/>
      <c r="I30" s="93"/>
      <c r="J30" s="93"/>
      <c r="K30" s="93"/>
      <c r="L30" s="93"/>
      <c r="M30" s="19"/>
    </row>
    <row r="31" spans="1:13" ht="12.75" customHeight="1">
      <c r="A31" s="27"/>
      <c r="B31" s="19"/>
      <c r="C31" s="21"/>
      <c r="D31" s="19"/>
      <c r="E31" s="93" t="s">
        <v>39</v>
      </c>
      <c r="F31" s="93"/>
      <c r="G31" s="93"/>
      <c r="H31" s="93"/>
      <c r="I31" s="93"/>
      <c r="J31" s="93"/>
      <c r="K31" s="93"/>
      <c r="L31" s="93"/>
      <c r="M31" s="19"/>
    </row>
    <row r="32" spans="1:13" ht="12.75" customHeight="1">
      <c r="B32" s="19"/>
      <c r="C32" s="19"/>
      <c r="D32" s="19"/>
      <c r="E32" s="59"/>
      <c r="F32" s="59"/>
      <c r="G32" s="60"/>
      <c r="H32" s="59"/>
      <c r="I32" s="59"/>
      <c r="J32" s="59"/>
      <c r="K32" s="59"/>
      <c r="L32" s="59"/>
      <c r="M32" s="19"/>
    </row>
    <row r="33" spans="1:13" ht="12.75" customHeight="1">
      <c r="A33" s="23">
        <v>20</v>
      </c>
      <c r="B33" s="19"/>
      <c r="C33" s="26"/>
      <c r="D33" s="19"/>
      <c r="E33" s="93" t="s">
        <v>40</v>
      </c>
      <c r="F33" s="93"/>
      <c r="G33" s="93"/>
      <c r="H33" s="93"/>
      <c r="I33" s="93"/>
      <c r="J33" s="93"/>
      <c r="K33" s="93"/>
      <c r="L33" s="93"/>
      <c r="M33" s="19"/>
    </row>
    <row r="34" spans="1:13" ht="12.75" customHeight="1">
      <c r="B34" s="19"/>
      <c r="C34" s="19"/>
      <c r="D34" s="19"/>
      <c r="E34" s="93" t="s">
        <v>41</v>
      </c>
      <c r="F34" s="93"/>
      <c r="G34" s="93"/>
      <c r="H34" s="93"/>
      <c r="I34" s="93"/>
      <c r="J34" s="93"/>
      <c r="K34" s="93"/>
      <c r="L34" s="93"/>
      <c r="M34" s="19"/>
    </row>
    <row r="35" spans="1:13" ht="12.75" customHeight="1">
      <c r="B35" s="19"/>
      <c r="C35" s="19"/>
      <c r="D35" s="19"/>
      <c r="E35" s="59"/>
      <c r="F35" s="59"/>
      <c r="G35" s="59"/>
      <c r="H35" s="59"/>
      <c r="I35" s="59"/>
      <c r="J35" s="59"/>
      <c r="K35" s="59"/>
      <c r="L35" s="59"/>
      <c r="M35" s="19"/>
    </row>
    <row r="36" spans="1:13" ht="12.75" customHeight="1">
      <c r="A36" s="23">
        <v>25</v>
      </c>
      <c r="B36" s="19"/>
      <c r="C36" s="26"/>
      <c r="D36" s="19"/>
      <c r="E36" s="93" t="s">
        <v>42</v>
      </c>
      <c r="F36" s="93"/>
      <c r="G36" s="93"/>
      <c r="H36" s="93"/>
      <c r="I36" s="93"/>
      <c r="J36" s="93"/>
      <c r="K36" s="93"/>
      <c r="L36" s="93"/>
      <c r="M36" s="19"/>
    </row>
    <row r="37" spans="1:13" ht="12.75" customHeight="1">
      <c r="B37" s="19"/>
      <c r="C37" s="19"/>
      <c r="D37" s="19"/>
      <c r="E37" s="93" t="s">
        <v>43</v>
      </c>
      <c r="F37" s="93"/>
      <c r="G37" s="93"/>
      <c r="H37" s="93"/>
      <c r="I37" s="93"/>
      <c r="J37" s="93"/>
      <c r="K37" s="93"/>
      <c r="L37" s="93"/>
      <c r="M37" s="19"/>
    </row>
    <row r="38" spans="1:13" ht="12.75" customHeight="1">
      <c r="B38" s="19"/>
      <c r="C38" s="19"/>
      <c r="D38" s="19"/>
      <c r="E38" s="59"/>
      <c r="F38" s="59"/>
      <c r="G38" s="59"/>
      <c r="H38" s="59"/>
      <c r="I38" s="59"/>
      <c r="J38" s="59"/>
      <c r="K38" s="59"/>
      <c r="L38" s="59"/>
      <c r="M38" s="19"/>
    </row>
    <row r="39" spans="1:13" ht="12.75" customHeight="1">
      <c r="A39" s="23">
        <v>30</v>
      </c>
      <c r="B39" s="19"/>
      <c r="C39" s="26"/>
      <c r="D39" s="19"/>
      <c r="E39" s="93" t="s">
        <v>44</v>
      </c>
      <c r="F39" s="93"/>
      <c r="G39" s="93"/>
      <c r="H39" s="93"/>
      <c r="I39" s="93"/>
      <c r="J39" s="93"/>
      <c r="K39" s="93"/>
      <c r="L39" s="93"/>
      <c r="M39" s="19"/>
    </row>
    <row r="40" spans="1:13" ht="12.75" customHeight="1">
      <c r="B40" s="19"/>
      <c r="C40" s="19"/>
      <c r="D40" s="19"/>
      <c r="E40" s="93" t="s">
        <v>45</v>
      </c>
      <c r="F40" s="93"/>
      <c r="G40" s="93"/>
      <c r="H40" s="93"/>
      <c r="I40" s="93"/>
      <c r="J40" s="93"/>
      <c r="K40" s="93"/>
      <c r="L40" s="93"/>
      <c r="M40" s="19"/>
    </row>
    <row r="41" spans="1:13" ht="12.75" customHeight="1">
      <c r="B41" s="19"/>
      <c r="C41" s="19"/>
      <c r="D41" s="19"/>
      <c r="E41" s="59"/>
      <c r="F41" s="61"/>
      <c r="G41" s="59"/>
      <c r="H41" s="59"/>
      <c r="I41" s="59"/>
      <c r="J41" s="59"/>
      <c r="K41" s="59"/>
      <c r="L41" s="59"/>
      <c r="M41" s="19"/>
    </row>
    <row r="42" spans="1:13" ht="12.75" customHeight="1">
      <c r="A42" s="23">
        <v>35</v>
      </c>
      <c r="B42" s="19"/>
      <c r="C42" s="26"/>
      <c r="D42" s="19"/>
      <c r="E42" s="93" t="s">
        <v>46</v>
      </c>
      <c r="F42" s="93"/>
      <c r="G42" s="93"/>
      <c r="H42" s="93"/>
      <c r="I42" s="93"/>
      <c r="J42" s="93"/>
      <c r="K42" s="93"/>
      <c r="L42" s="93"/>
      <c r="M42" s="19"/>
    </row>
    <row r="43" spans="1:13" ht="12.75" customHeight="1">
      <c r="B43" s="19"/>
      <c r="C43" s="19"/>
      <c r="D43" s="19"/>
      <c r="E43" s="59" t="s">
        <v>47</v>
      </c>
      <c r="F43" s="61"/>
      <c r="G43" s="61"/>
      <c r="H43" s="61"/>
      <c r="I43" s="61"/>
      <c r="J43" s="61"/>
      <c r="K43" s="61"/>
      <c r="L43" s="61"/>
      <c r="M43" s="19"/>
    </row>
    <row r="44" spans="1:13" ht="12.75" customHeight="1">
      <c r="B44" s="19"/>
      <c r="C44" s="19"/>
      <c r="D44" s="19"/>
      <c r="E44" s="59"/>
      <c r="F44" s="59"/>
      <c r="G44" s="59"/>
      <c r="H44" s="59"/>
      <c r="I44" s="59"/>
      <c r="J44" s="59"/>
      <c r="K44" s="59"/>
      <c r="L44" s="59"/>
      <c r="M44" s="19"/>
    </row>
    <row r="45" spans="1:13" ht="12.75" customHeight="1">
      <c r="A45" s="23">
        <v>40</v>
      </c>
      <c r="B45" s="19"/>
      <c r="C45" s="26"/>
      <c r="D45" s="19"/>
      <c r="E45" s="93" t="s">
        <v>48</v>
      </c>
      <c r="F45" s="93"/>
      <c r="G45" s="93"/>
      <c r="H45" s="93"/>
      <c r="I45" s="93"/>
      <c r="J45" s="93"/>
      <c r="K45" s="93"/>
      <c r="L45" s="93"/>
      <c r="M45" s="19"/>
    </row>
    <row r="46" spans="1:13" ht="12.75" customHeight="1">
      <c r="B46" s="19"/>
      <c r="C46" s="19"/>
      <c r="D46" s="19"/>
      <c r="E46" s="93" t="s">
        <v>49</v>
      </c>
      <c r="F46" s="93"/>
      <c r="G46" s="93"/>
      <c r="H46" s="93"/>
      <c r="I46" s="93"/>
      <c r="J46" s="93"/>
      <c r="K46" s="93"/>
      <c r="L46" s="93"/>
      <c r="M46" s="19"/>
    </row>
    <row r="47" spans="1:13" ht="12.75" customHeight="1">
      <c r="B47" s="19"/>
      <c r="C47" s="19"/>
      <c r="D47" s="19"/>
      <c r="E47" s="59"/>
      <c r="F47" s="59"/>
      <c r="G47" s="59"/>
      <c r="H47" s="59"/>
      <c r="I47" s="59"/>
      <c r="J47" s="59"/>
      <c r="K47" s="59"/>
      <c r="L47" s="59"/>
      <c r="M47" s="19"/>
    </row>
    <row r="48" spans="1:13" ht="12.75" customHeight="1">
      <c r="A48" s="23">
        <v>45</v>
      </c>
      <c r="B48" s="19"/>
      <c r="C48" s="26"/>
      <c r="D48" s="19"/>
      <c r="E48" s="93" t="s">
        <v>50</v>
      </c>
      <c r="F48" s="93"/>
      <c r="G48" s="93"/>
      <c r="H48" s="93"/>
      <c r="I48" s="93"/>
      <c r="J48" s="93"/>
      <c r="K48" s="93"/>
      <c r="L48" s="93"/>
      <c r="M48" s="19"/>
    </row>
    <row r="49" spans="2:13" ht="12.75" customHeight="1">
      <c r="B49" s="19"/>
      <c r="C49" s="19"/>
      <c r="D49" s="19"/>
      <c r="E49" s="93" t="s">
        <v>51</v>
      </c>
      <c r="F49" s="93"/>
      <c r="G49" s="93"/>
      <c r="H49" s="93"/>
      <c r="I49" s="93"/>
      <c r="J49" s="93"/>
      <c r="K49" s="93"/>
      <c r="L49" s="93"/>
      <c r="M49" s="19"/>
    </row>
    <row r="50" spans="2:13" ht="12.75" customHeight="1">
      <c r="B50" s="19"/>
      <c r="C50" s="19"/>
      <c r="D50" s="19"/>
      <c r="E50" s="21"/>
      <c r="F50" s="21"/>
      <c r="G50" s="21"/>
      <c r="H50" s="21"/>
      <c r="I50" s="21"/>
      <c r="J50" s="21"/>
      <c r="K50" s="21"/>
      <c r="L50" s="21"/>
      <c r="M50" s="19"/>
    </row>
    <row r="51" spans="2:13"/>
    <row r="52" spans="2:13">
      <c r="B52" s="14" t="s">
        <v>52</v>
      </c>
      <c r="G52" s="98"/>
      <c r="H52" s="96"/>
      <c r="I52" s="22" t="s">
        <v>53</v>
      </c>
      <c r="J52" s="98"/>
      <c r="K52" s="96"/>
    </row>
    <row r="53" spans="2:13" ht="11.25" customHeight="1">
      <c r="G53" s="97" t="s">
        <v>54</v>
      </c>
      <c r="H53" s="97"/>
      <c r="J53" s="97" t="s">
        <v>54</v>
      </c>
      <c r="K53" s="97"/>
    </row>
    <row r="54" spans="2:13"/>
    <row r="55" spans="2:13">
      <c r="B55" s="14" t="s">
        <v>55</v>
      </c>
    </row>
    <row r="56" spans="2:13" ht="3.75" customHeight="1"/>
    <row r="57" spans="2:13">
      <c r="C57" s="111"/>
      <c r="D57" s="112"/>
      <c r="E57" s="112"/>
      <c r="F57" s="112"/>
      <c r="G57" s="112"/>
      <c r="H57" s="112"/>
      <c r="I57" s="112"/>
      <c r="J57" s="112"/>
      <c r="K57" s="112"/>
      <c r="L57" s="113"/>
    </row>
    <row r="58" spans="2:13">
      <c r="C58" s="114"/>
      <c r="D58" s="115"/>
      <c r="E58" s="115"/>
      <c r="F58" s="115"/>
      <c r="G58" s="115"/>
      <c r="H58" s="115"/>
      <c r="I58" s="115"/>
      <c r="J58" s="115"/>
      <c r="K58" s="115"/>
      <c r="L58" s="116"/>
    </row>
    <row r="59" spans="2:13">
      <c r="C59" s="114"/>
      <c r="D59" s="115"/>
      <c r="E59" s="115"/>
      <c r="F59" s="115"/>
      <c r="G59" s="115"/>
      <c r="H59" s="115"/>
      <c r="I59" s="115"/>
      <c r="J59" s="115"/>
      <c r="K59" s="115"/>
      <c r="L59" s="116"/>
    </row>
    <row r="60" spans="2:13">
      <c r="C60" s="114"/>
      <c r="D60" s="115"/>
      <c r="E60" s="115"/>
      <c r="F60" s="115"/>
      <c r="G60" s="115"/>
      <c r="H60" s="115"/>
      <c r="I60" s="115"/>
      <c r="J60" s="115"/>
      <c r="K60" s="115"/>
      <c r="L60" s="116"/>
    </row>
    <row r="61" spans="2:13">
      <c r="C61" s="114"/>
      <c r="D61" s="115"/>
      <c r="E61" s="115"/>
      <c r="F61" s="115"/>
      <c r="G61" s="115"/>
      <c r="H61" s="115"/>
      <c r="I61" s="115"/>
      <c r="J61" s="115"/>
      <c r="K61" s="115"/>
      <c r="L61" s="116"/>
    </row>
    <row r="62" spans="2:13">
      <c r="C62" s="114"/>
      <c r="D62" s="115"/>
      <c r="E62" s="115"/>
      <c r="F62" s="115"/>
      <c r="G62" s="115"/>
      <c r="H62" s="115"/>
      <c r="I62" s="115"/>
      <c r="J62" s="115"/>
      <c r="K62" s="115"/>
      <c r="L62" s="116"/>
    </row>
    <row r="63" spans="2:13">
      <c r="C63" s="114"/>
      <c r="D63" s="115"/>
      <c r="E63" s="115"/>
      <c r="F63" s="115"/>
      <c r="G63" s="115"/>
      <c r="H63" s="115"/>
      <c r="I63" s="115"/>
      <c r="J63" s="115"/>
      <c r="K63" s="115"/>
      <c r="L63" s="116"/>
    </row>
    <row r="64" spans="2:13">
      <c r="C64" s="117"/>
      <c r="D64" s="118"/>
      <c r="E64" s="118"/>
      <c r="F64" s="118"/>
      <c r="G64" s="118"/>
      <c r="H64" s="118"/>
      <c r="I64" s="118"/>
      <c r="J64" s="118"/>
      <c r="K64" s="118"/>
      <c r="L64" s="119"/>
    </row>
    <row r="65" spans="1:12">
      <c r="C65" s="17"/>
      <c r="D65" s="17"/>
      <c r="E65" s="17"/>
      <c r="F65" s="17"/>
      <c r="G65" s="17"/>
      <c r="H65" s="17"/>
      <c r="I65" s="17"/>
      <c r="J65" s="17"/>
      <c r="K65" s="17"/>
      <c r="L65" s="17"/>
    </row>
    <row r="66" spans="1:12"/>
    <row r="67" spans="1:12">
      <c r="B67" s="14" t="s">
        <v>56</v>
      </c>
      <c r="G67" s="98"/>
      <c r="H67" s="96"/>
      <c r="I67" s="22" t="s">
        <v>57</v>
      </c>
      <c r="J67" s="94"/>
      <c r="K67" s="95"/>
      <c r="L67" s="96"/>
    </row>
    <row r="68" spans="1:12">
      <c r="G68" s="97" t="s">
        <v>54</v>
      </c>
      <c r="H68" s="97"/>
      <c r="J68" s="97" t="s">
        <v>58</v>
      </c>
      <c r="K68" s="97"/>
      <c r="L68" s="97"/>
    </row>
    <row r="69" spans="1:12" ht="11.25" customHeight="1">
      <c r="G69" s="18"/>
      <c r="H69" s="18"/>
    </row>
    <row r="70" spans="1:12">
      <c r="J70" s="104"/>
      <c r="K70" s="105"/>
      <c r="L70" s="106"/>
    </row>
    <row r="71" spans="1:12">
      <c r="J71" s="107"/>
      <c r="K71" s="108"/>
      <c r="L71" s="109"/>
    </row>
    <row r="72" spans="1:12">
      <c r="F72" s="20"/>
      <c r="J72" s="110" t="s">
        <v>59</v>
      </c>
      <c r="K72" s="110"/>
      <c r="L72" s="110"/>
    </row>
    <row r="73" spans="1:12">
      <c r="F73" s="20"/>
    </row>
    <row r="74" spans="1:12" ht="15" customHeight="1">
      <c r="A74" s="63" t="s">
        <v>30</v>
      </c>
      <c r="B74" s="103" t="s">
        <v>60</v>
      </c>
      <c r="C74" s="103"/>
      <c r="D74" s="103"/>
      <c r="E74" s="103"/>
      <c r="F74" s="103"/>
      <c r="G74" s="103"/>
      <c r="H74" s="103"/>
      <c r="I74" s="103"/>
      <c r="J74" s="103"/>
      <c r="K74" s="103"/>
      <c r="L74" s="103"/>
    </row>
    <row r="75" spans="1:12" ht="15" customHeight="1">
      <c r="B75" s="103"/>
      <c r="C75" s="103"/>
      <c r="D75" s="103"/>
      <c r="E75" s="103"/>
      <c r="F75" s="103"/>
      <c r="G75" s="103"/>
      <c r="H75" s="103"/>
      <c r="I75" s="103"/>
      <c r="J75" s="103"/>
      <c r="K75" s="103"/>
      <c r="L75" s="103"/>
    </row>
    <row r="76" spans="1:12" hidden="1">
      <c r="K76" s="12" t="s">
        <v>61</v>
      </c>
      <c r="L76" s="76">
        <f ca="1">TODAY()</f>
        <v>44655</v>
      </c>
    </row>
    <row r="77" spans="1:12"/>
  </sheetData>
  <sheetProtection algorithmName="SHA-512" hashValue="S4Yw85m05myzp3GL543fgQhv54ph9jwT/Aeu4opMG+bpJpp3EFXUlSLmShqHUghs/KgIiBH5N2qaJw+v9ExREQ==" saltValue="IbylTIc+Ms4rJSg+HIK4ow==" spinCount="100000" sheet="1" objects="1" scenarios="1"/>
  <mergeCells count="43">
    <mergeCell ref="B74:L75"/>
    <mergeCell ref="J70:L71"/>
    <mergeCell ref="J72:L72"/>
    <mergeCell ref="G53:H53"/>
    <mergeCell ref="J53:K53"/>
    <mergeCell ref="G67:H67"/>
    <mergeCell ref="G68:H68"/>
    <mergeCell ref="C57:L64"/>
    <mergeCell ref="J68:L68"/>
    <mergeCell ref="A1:M1"/>
    <mergeCell ref="A2:M2"/>
    <mergeCell ref="E24:L24"/>
    <mergeCell ref="A4:L4"/>
    <mergeCell ref="A6:L6"/>
    <mergeCell ref="A7:L7"/>
    <mergeCell ref="A8:L8"/>
    <mergeCell ref="G11:K11"/>
    <mergeCell ref="G15:K15"/>
    <mergeCell ref="G12:K12"/>
    <mergeCell ref="G14:K14"/>
    <mergeCell ref="G17:K17"/>
    <mergeCell ref="A3:M3"/>
    <mergeCell ref="E49:L49"/>
    <mergeCell ref="J67:L67"/>
    <mergeCell ref="E45:L45"/>
    <mergeCell ref="E46:L46"/>
    <mergeCell ref="E48:L48"/>
    <mergeCell ref="G52:H52"/>
    <mergeCell ref="J52:K52"/>
    <mergeCell ref="E42:L42"/>
    <mergeCell ref="E36:L36"/>
    <mergeCell ref="E37:L37"/>
    <mergeCell ref="E39:L39"/>
    <mergeCell ref="G21:K21"/>
    <mergeCell ref="G22:K22"/>
    <mergeCell ref="E25:L25"/>
    <mergeCell ref="E27:L27"/>
    <mergeCell ref="E28:L28"/>
    <mergeCell ref="E40:L40"/>
    <mergeCell ref="E30:L30"/>
    <mergeCell ref="E31:L31"/>
    <mergeCell ref="E33:L33"/>
    <mergeCell ref="E34:L34"/>
  </mergeCells>
  <conditionalFormatting sqref="C24 C27 C30 C36 C39 C42 C48 C33 C45">
    <cfRule type="cellIs" dxfId="6" priority="5" operator="equal">
      <formula>"Non"</formula>
    </cfRule>
  </conditionalFormatting>
  <conditionalFormatting sqref="C24 C27 C30">
    <cfRule type="cellIs" dxfId="5" priority="4" operator="equal">
      <formula>"S/O"</formula>
    </cfRule>
  </conditionalFormatting>
  <conditionalFormatting sqref="C33">
    <cfRule type="cellIs" dxfId="4" priority="3" operator="equal">
      <formula>"S/O"</formula>
    </cfRule>
  </conditionalFormatting>
  <conditionalFormatting sqref="C45">
    <cfRule type="cellIs" dxfId="3" priority="2" operator="equal">
      <formula>"S/O"</formula>
    </cfRule>
  </conditionalFormatting>
  <conditionalFormatting sqref="C24 C48 C27 C30 C33 C36 C39 C42 C45">
    <cfRule type="cellIs" dxfId="2" priority="1" operator="equal">
      <formula>"Oui"</formula>
    </cfRule>
  </conditionalFormatting>
  <dataValidations count="2">
    <dataValidation type="date" allowBlank="1" showInputMessage="1" showErrorMessage="1" sqref="J52:K52 G52:H52" xr:uid="{00000000-0002-0000-0100-000000000000}">
      <formula1>43952</formula1>
      <formula2>55153</formula2>
    </dataValidation>
    <dataValidation type="date" allowBlank="1" showInputMessage="1" showErrorMessage="1" sqref="G67:H67" xr:uid="{00000000-0002-0000-0100-000001000000}">
      <formula1>44316</formula1>
      <formula2>54789</formula2>
    </dataValidation>
  </dataValidations>
  <pageMargins left="0.31496062992125984" right="0.31496062992125984" top="0.15748031496062992" bottom="0.15748031496062992" header="0" footer="0.31496062992125984"/>
  <pageSetup paperSize="5" orientation="portrait" r:id="rId1"/>
  <headerFooter>
    <oddFooter>&amp;LAutorité des marchés financiers&amp;CATTES_RA - 1.0 (2022-03)&amp;RPage 2 / 2</oddFooter>
  </headerFooter>
  <ignoredErrors>
    <ignoredError sqref="A24"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Paramètres!$A$2:$A$4</xm:f>
          </x14:formula1>
          <xm:sqref>C45 C27 C33 C24</xm:sqref>
        </x14:dataValidation>
        <x14:dataValidation type="list" allowBlank="1" showInputMessage="1" showErrorMessage="1" xr:uid="{00000000-0002-0000-0100-000003000000}">
          <x14:formula1>
            <xm:f>Paramètres!$B$2:$B$3</xm:f>
          </x14:formula1>
          <xm:sqref>C48:C50 C36 C39 C42 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Validation">
    <pageSetUpPr fitToPage="1"/>
  </sheetPr>
  <dimension ref="A1:L42"/>
  <sheetViews>
    <sheetView zoomScale="130" zoomScaleNormal="130" workbookViewId="0" xr3:uid="{842E5F09-E766-5B8D-85AF-A39847EA96FD}">
      <pane xSplit="1" ySplit="1" topLeftCell="B2" activePane="bottomRight" state="frozen"/>
      <selection pane="bottomRight" activeCell="B2" sqref="B2"/>
      <selection pane="bottomLeft" activeCell="A2" sqref="A2"/>
      <selection pane="topRight" activeCell="B1" sqref="B1"/>
    </sheetView>
  </sheetViews>
  <sheetFormatPr defaultColWidth="0" defaultRowHeight="12" zeroHeight="1"/>
  <cols>
    <col min="1" max="1" width="3.140625" style="9" customWidth="1"/>
    <col min="2" max="2" width="68.7109375" style="6" customWidth="1"/>
    <col min="3" max="3" width="2" style="36" hidden="1" customWidth="1"/>
    <col min="4" max="4" width="16" style="5" hidden="1" customWidth="1"/>
    <col min="5" max="5" width="16" style="4" hidden="1" customWidth="1"/>
    <col min="6" max="6" width="8" style="5" customWidth="1"/>
    <col min="7" max="7" width="8.140625" style="35" hidden="1" customWidth="1"/>
    <col min="8" max="8" width="46.7109375" style="36" customWidth="1"/>
    <col min="9" max="9" width="10" style="36" hidden="1" customWidth="1"/>
    <col min="10" max="10" width="11" style="5" bestFit="1" customWidth="1"/>
    <col min="11" max="12" width="0" style="4" hidden="1" customWidth="1"/>
    <col min="13" max="16384" width="11.42578125" style="4" hidden="1"/>
  </cols>
  <sheetData>
    <row r="1" spans="1:10" s="40" customFormat="1" ht="52.5" customHeight="1">
      <c r="A1" s="62" t="s">
        <v>62</v>
      </c>
      <c r="B1" s="37" t="s">
        <v>63</v>
      </c>
      <c r="C1" s="8" t="s">
        <v>64</v>
      </c>
      <c r="D1" s="38" t="s">
        <v>65</v>
      </c>
      <c r="E1" s="39" t="s">
        <v>66</v>
      </c>
      <c r="F1" s="38" t="s">
        <v>67</v>
      </c>
      <c r="G1" s="8" t="s">
        <v>68</v>
      </c>
      <c r="H1" s="8" t="s">
        <v>69</v>
      </c>
      <c r="I1" s="8" t="s">
        <v>64</v>
      </c>
      <c r="J1" s="38" t="s">
        <v>70</v>
      </c>
    </row>
    <row r="2" spans="1:10">
      <c r="A2" s="28" t="s">
        <v>71</v>
      </c>
      <c r="B2" s="6" t="s">
        <v>72</v>
      </c>
      <c r="C2" s="34" t="str">
        <f>_xlfn.CONCAT("Error rule #",A2)</f>
        <v>Error rule #1</v>
      </c>
      <c r="D2" s="5">
        <f>_100001</f>
        <v>0</v>
      </c>
      <c r="E2" s="29">
        <v>0</v>
      </c>
      <c r="F2" s="30">
        <f t="shared" ref="F2:F5" si="0">IF(D2=E2,1,0)</f>
        <v>1</v>
      </c>
      <c r="G2" s="35" t="s">
        <v>73</v>
      </c>
      <c r="H2" s="34" t="s">
        <v>74</v>
      </c>
      <c r="I2" s="34" t="str">
        <f>C2</f>
        <v>Error rule #1</v>
      </c>
      <c r="J2" s="31">
        <v>100001</v>
      </c>
    </row>
    <row r="3" spans="1:10">
      <c r="A3" s="28" t="s">
        <v>75</v>
      </c>
      <c r="B3" s="6" t="s">
        <v>76</v>
      </c>
      <c r="C3" s="34" t="str">
        <f>_xlfn.CONCAT("Error rule #",A3)</f>
        <v>Error rule #2</v>
      </c>
      <c r="D3" s="5">
        <f>_100002</f>
        <v>0</v>
      </c>
      <c r="E3" s="29">
        <v>0</v>
      </c>
      <c r="F3" s="30">
        <f t="shared" si="0"/>
        <v>1</v>
      </c>
      <c r="G3" s="35" t="s">
        <v>73</v>
      </c>
      <c r="H3" s="34" t="s">
        <v>77</v>
      </c>
      <c r="I3" s="34" t="str">
        <f>C3</f>
        <v>Error rule #2</v>
      </c>
      <c r="J3" s="31">
        <v>100002</v>
      </c>
    </row>
    <row r="4" spans="1:10">
      <c r="A4" s="28" t="s">
        <v>78</v>
      </c>
      <c r="B4" s="6" t="s">
        <v>79</v>
      </c>
      <c r="C4" s="34" t="str">
        <f>_xlfn.CONCAT("Error rule #",A4)</f>
        <v>Error rule #3</v>
      </c>
      <c r="D4" s="5">
        <f>_100003</f>
        <v>0</v>
      </c>
      <c r="E4" s="29">
        <v>0</v>
      </c>
      <c r="F4" s="30">
        <f t="shared" si="0"/>
        <v>1</v>
      </c>
      <c r="G4" s="35" t="s">
        <v>73</v>
      </c>
      <c r="H4" s="34" t="s">
        <v>80</v>
      </c>
      <c r="I4" s="34" t="str">
        <f>C4</f>
        <v>Error rule #3</v>
      </c>
      <c r="J4" s="31">
        <v>100003</v>
      </c>
    </row>
    <row r="5" spans="1:10">
      <c r="A5" s="28" t="s">
        <v>81</v>
      </c>
      <c r="B5" s="6" t="s">
        <v>82</v>
      </c>
      <c r="C5" s="34" t="str">
        <f>_xlfn.CONCAT("Error rule #",A5)</f>
        <v>Error rule #4</v>
      </c>
      <c r="D5" s="5">
        <f>_100004</f>
        <v>0</v>
      </c>
      <c r="E5" s="29">
        <v>0</v>
      </c>
      <c r="F5" s="30">
        <f t="shared" si="0"/>
        <v>1</v>
      </c>
      <c r="G5" s="35" t="s">
        <v>73</v>
      </c>
      <c r="H5" s="34" t="s">
        <v>83</v>
      </c>
      <c r="I5" s="34" t="str">
        <f>C5</f>
        <v>Error rule #4</v>
      </c>
      <c r="J5" s="31">
        <v>100004</v>
      </c>
    </row>
    <row r="6" spans="1:10">
      <c r="A6" s="28" t="s">
        <v>84</v>
      </c>
      <c r="B6" s="6" t="s">
        <v>85</v>
      </c>
      <c r="C6" s="34" t="str">
        <f>_xlfn.CONCAT("Error rule #",A6)</f>
        <v>Error rule #5</v>
      </c>
      <c r="D6" s="25">
        <f>_100005</f>
        <v>0</v>
      </c>
      <c r="E6" s="29">
        <v>0</v>
      </c>
      <c r="F6" s="30">
        <f>IF(D6=E6,1,0)</f>
        <v>1</v>
      </c>
      <c r="G6" s="35" t="s">
        <v>73</v>
      </c>
      <c r="H6" s="34" t="s">
        <v>86</v>
      </c>
      <c r="I6" s="34" t="str">
        <f>C6</f>
        <v>Error rule #5</v>
      </c>
      <c r="J6" s="31">
        <v>100005</v>
      </c>
    </row>
    <row r="7" spans="1:10">
      <c r="A7" s="28" t="s">
        <v>87</v>
      </c>
      <c r="B7" s="6" t="s">
        <v>88</v>
      </c>
      <c r="C7" s="34" t="str">
        <f t="shared" ref="C7:C31" si="1">_xlfn.CONCAT("Error rule #",A7)</f>
        <v>Error rule #6</v>
      </c>
      <c r="D7" s="5">
        <f>_100010</f>
        <v>0</v>
      </c>
      <c r="E7" s="29">
        <v>0</v>
      </c>
      <c r="F7" s="30">
        <f t="shared" ref="F7:F18" si="2">IF(D7=E7,1,0)</f>
        <v>1</v>
      </c>
      <c r="G7" s="35" t="s">
        <v>73</v>
      </c>
      <c r="H7" s="34" t="s">
        <v>89</v>
      </c>
      <c r="I7" s="34" t="str">
        <f t="shared" ref="I7:I31" si="3">C7</f>
        <v>Error rule #6</v>
      </c>
      <c r="J7" s="31">
        <v>100010</v>
      </c>
    </row>
    <row r="8" spans="1:10">
      <c r="A8" s="28" t="s">
        <v>90</v>
      </c>
      <c r="B8" s="6" t="s">
        <v>91</v>
      </c>
      <c r="C8" s="34" t="str">
        <f t="shared" si="1"/>
        <v>Error rule #7</v>
      </c>
      <c r="D8" s="5">
        <f>_100015</f>
        <v>0</v>
      </c>
      <c r="E8" s="29">
        <v>0</v>
      </c>
      <c r="F8" s="30">
        <f t="shared" si="2"/>
        <v>1</v>
      </c>
      <c r="G8" s="35" t="s">
        <v>73</v>
      </c>
      <c r="H8" s="34" t="s">
        <v>92</v>
      </c>
      <c r="I8" s="34" t="str">
        <f t="shared" si="3"/>
        <v>Error rule #7</v>
      </c>
      <c r="J8" s="31">
        <v>100015</v>
      </c>
    </row>
    <row r="9" spans="1:10">
      <c r="A9" s="28" t="s">
        <v>93</v>
      </c>
      <c r="B9" s="6" t="s">
        <v>94</v>
      </c>
      <c r="C9" s="34" t="str">
        <f t="shared" si="1"/>
        <v>Error rule #8</v>
      </c>
      <c r="D9" s="5">
        <f>_100020</f>
        <v>0</v>
      </c>
      <c r="E9" s="29">
        <v>0</v>
      </c>
      <c r="F9" s="30">
        <f t="shared" si="2"/>
        <v>1</v>
      </c>
      <c r="G9" s="35" t="s">
        <v>73</v>
      </c>
      <c r="H9" s="34" t="s">
        <v>95</v>
      </c>
      <c r="I9" s="34" t="str">
        <f t="shared" si="3"/>
        <v>Error rule #8</v>
      </c>
      <c r="J9" s="31">
        <v>100020</v>
      </c>
    </row>
    <row r="10" spans="1:10">
      <c r="A10" s="28" t="s">
        <v>96</v>
      </c>
      <c r="B10" s="6" t="s">
        <v>97</v>
      </c>
      <c r="C10" s="34" t="str">
        <f t="shared" si="1"/>
        <v>Error rule #9</v>
      </c>
      <c r="D10" s="5">
        <f>_100025</f>
        <v>0</v>
      </c>
      <c r="E10" s="29">
        <v>0</v>
      </c>
      <c r="F10" s="30">
        <f t="shared" si="2"/>
        <v>1</v>
      </c>
      <c r="G10" s="35" t="s">
        <v>73</v>
      </c>
      <c r="H10" s="34" t="s">
        <v>98</v>
      </c>
      <c r="I10" s="34" t="str">
        <f t="shared" si="3"/>
        <v>Error rule #9</v>
      </c>
      <c r="J10" s="31">
        <v>100025</v>
      </c>
    </row>
    <row r="11" spans="1:10">
      <c r="A11" s="28" t="s">
        <v>99</v>
      </c>
      <c r="B11" s="6" t="s">
        <v>100</v>
      </c>
      <c r="C11" s="34" t="str">
        <f t="shared" si="1"/>
        <v>Error rule #10</v>
      </c>
      <c r="D11" s="5">
        <f>_100030</f>
        <v>0</v>
      </c>
      <c r="E11" s="29">
        <v>0</v>
      </c>
      <c r="F11" s="30">
        <f t="shared" si="2"/>
        <v>1</v>
      </c>
      <c r="G11" s="35" t="s">
        <v>73</v>
      </c>
      <c r="H11" s="34" t="s">
        <v>101</v>
      </c>
      <c r="I11" s="34" t="str">
        <f t="shared" si="3"/>
        <v>Error rule #10</v>
      </c>
      <c r="J11" s="31">
        <v>100030</v>
      </c>
    </row>
    <row r="12" spans="1:10">
      <c r="A12" s="28" t="s">
        <v>102</v>
      </c>
      <c r="B12" s="6" t="s">
        <v>103</v>
      </c>
      <c r="C12" s="34" t="str">
        <f t="shared" si="1"/>
        <v>Error rule #11</v>
      </c>
      <c r="D12" s="5">
        <f>_100035</f>
        <v>0</v>
      </c>
      <c r="E12" s="29">
        <v>0</v>
      </c>
      <c r="F12" s="30">
        <f t="shared" si="2"/>
        <v>1</v>
      </c>
      <c r="G12" s="35" t="s">
        <v>73</v>
      </c>
      <c r="H12" s="34" t="s">
        <v>104</v>
      </c>
      <c r="I12" s="34" t="str">
        <f t="shared" si="3"/>
        <v>Error rule #11</v>
      </c>
      <c r="J12" s="31">
        <v>100035</v>
      </c>
    </row>
    <row r="13" spans="1:10">
      <c r="A13" s="28" t="s">
        <v>105</v>
      </c>
      <c r="B13" s="6" t="s">
        <v>106</v>
      </c>
      <c r="C13" s="34" t="str">
        <f t="shared" si="1"/>
        <v>Error rule #12</v>
      </c>
      <c r="D13" s="5">
        <f>_100040</f>
        <v>0</v>
      </c>
      <c r="E13" s="29">
        <v>0</v>
      </c>
      <c r="F13" s="30">
        <f t="shared" si="2"/>
        <v>1</v>
      </c>
      <c r="G13" s="35" t="s">
        <v>73</v>
      </c>
      <c r="H13" s="34" t="s">
        <v>107</v>
      </c>
      <c r="I13" s="34" t="str">
        <f t="shared" si="3"/>
        <v>Error rule #12</v>
      </c>
      <c r="J13" s="31">
        <v>100040</v>
      </c>
    </row>
    <row r="14" spans="1:10">
      <c r="A14" s="28" t="s">
        <v>108</v>
      </c>
      <c r="B14" s="6" t="s">
        <v>109</v>
      </c>
      <c r="C14" s="34" t="str">
        <f t="shared" si="1"/>
        <v>Error rule #13</v>
      </c>
      <c r="D14" s="5">
        <f>_100045</f>
        <v>0</v>
      </c>
      <c r="E14" s="29">
        <v>0</v>
      </c>
      <c r="F14" s="30">
        <f t="shared" si="2"/>
        <v>1</v>
      </c>
      <c r="G14" s="35" t="s">
        <v>73</v>
      </c>
      <c r="H14" s="34" t="s">
        <v>110</v>
      </c>
      <c r="I14" s="34" t="str">
        <f t="shared" si="3"/>
        <v>Error rule #13</v>
      </c>
      <c r="J14" s="31">
        <v>100045</v>
      </c>
    </row>
    <row r="15" spans="1:10">
      <c r="A15" s="28" t="s">
        <v>111</v>
      </c>
      <c r="B15" s="6" t="s">
        <v>112</v>
      </c>
      <c r="C15" s="34" t="str">
        <f t="shared" si="1"/>
        <v>Error rule #14</v>
      </c>
      <c r="D15" s="32">
        <f>_100094</f>
        <v>0</v>
      </c>
      <c r="E15" s="29">
        <v>0</v>
      </c>
      <c r="F15" s="30">
        <f t="shared" si="2"/>
        <v>1</v>
      </c>
      <c r="G15" s="35" t="s">
        <v>73</v>
      </c>
      <c r="H15" s="34" t="s">
        <v>113</v>
      </c>
      <c r="I15" s="34" t="str">
        <f t="shared" si="3"/>
        <v>Error rule #14</v>
      </c>
      <c r="J15" s="31">
        <v>100094</v>
      </c>
    </row>
    <row r="16" spans="1:10">
      <c r="A16" s="28" t="s">
        <v>114</v>
      </c>
      <c r="B16" s="6" t="s">
        <v>115</v>
      </c>
      <c r="C16" s="34" t="str">
        <f t="shared" si="1"/>
        <v>Error rule #15</v>
      </c>
      <c r="D16" s="32">
        <f>_100095</f>
        <v>0</v>
      </c>
      <c r="E16" s="29">
        <v>0</v>
      </c>
      <c r="F16" s="30">
        <f t="shared" si="2"/>
        <v>1</v>
      </c>
      <c r="G16" s="35" t="s">
        <v>73</v>
      </c>
      <c r="H16" s="34" t="s">
        <v>116</v>
      </c>
      <c r="I16" s="34" t="str">
        <f t="shared" si="3"/>
        <v>Error rule #15</v>
      </c>
      <c r="J16" s="31">
        <v>100095</v>
      </c>
    </row>
    <row r="17" spans="1:10">
      <c r="A17" s="28" t="s">
        <v>117</v>
      </c>
      <c r="B17" s="6" t="s">
        <v>118</v>
      </c>
      <c r="C17" s="34" t="str">
        <f t="shared" si="1"/>
        <v>Error rule #16</v>
      </c>
      <c r="D17" s="32">
        <f>_100097</f>
        <v>0</v>
      </c>
      <c r="E17" s="29">
        <v>0</v>
      </c>
      <c r="F17" s="30">
        <f t="shared" si="2"/>
        <v>1</v>
      </c>
      <c r="G17" s="35" t="s">
        <v>73</v>
      </c>
      <c r="H17" s="34" t="s">
        <v>119</v>
      </c>
      <c r="I17" s="34" t="str">
        <f t="shared" si="3"/>
        <v>Error rule #16</v>
      </c>
      <c r="J17" s="31">
        <v>100097</v>
      </c>
    </row>
    <row r="18" spans="1:10">
      <c r="A18" s="28" t="s">
        <v>120</v>
      </c>
      <c r="B18" s="6" t="s">
        <v>121</v>
      </c>
      <c r="C18" s="34" t="str">
        <f t="shared" si="1"/>
        <v>Error rule #17</v>
      </c>
      <c r="D18" s="5">
        <f>_100098</f>
        <v>0</v>
      </c>
      <c r="E18" s="29">
        <v>0</v>
      </c>
      <c r="F18" s="30">
        <f t="shared" si="2"/>
        <v>1</v>
      </c>
      <c r="G18" s="35" t="s">
        <v>73</v>
      </c>
      <c r="H18" s="34" t="s">
        <v>122</v>
      </c>
      <c r="I18" s="34" t="str">
        <f t="shared" si="3"/>
        <v>Error rule #17</v>
      </c>
      <c r="J18" s="31">
        <v>100098</v>
      </c>
    </row>
    <row r="19" spans="1:10">
      <c r="A19" s="28" t="s">
        <v>123</v>
      </c>
      <c r="B19" s="7" t="s">
        <v>124</v>
      </c>
      <c r="C19" s="34" t="str">
        <f t="shared" si="1"/>
        <v>Error rule #18</v>
      </c>
      <c r="D19" s="25">
        <f>_100005</f>
        <v>0</v>
      </c>
      <c r="E19" s="25">
        <f t="shared" ref="E19:E27" si="4">LEN(_100096)</f>
        <v>0</v>
      </c>
      <c r="F19" s="30">
        <f>IF(OR(D19="Oui",E19&gt;0),0,1)</f>
        <v>1</v>
      </c>
      <c r="G19" s="35" t="s">
        <v>73</v>
      </c>
      <c r="H19" s="34" t="s">
        <v>125</v>
      </c>
      <c r="I19" s="34" t="str">
        <f t="shared" si="3"/>
        <v>Error rule #18</v>
      </c>
      <c r="J19" s="31">
        <v>100096</v>
      </c>
    </row>
    <row r="20" spans="1:10">
      <c r="A20" s="28" t="s">
        <v>126</v>
      </c>
      <c r="B20" s="6" t="s">
        <v>127</v>
      </c>
      <c r="C20" s="34" t="str">
        <f t="shared" si="1"/>
        <v>Error rule #19</v>
      </c>
      <c r="D20" s="5">
        <f>_100010</f>
        <v>0</v>
      </c>
      <c r="E20" s="25">
        <f t="shared" si="4"/>
        <v>0</v>
      </c>
      <c r="F20" s="30">
        <f t="shared" ref="F20:F27" si="5">IF(OR(D20="Oui",E20&gt;0),0,1)</f>
        <v>1</v>
      </c>
      <c r="G20" s="35" t="s">
        <v>73</v>
      </c>
      <c r="H20" s="34" t="s">
        <v>128</v>
      </c>
      <c r="I20" s="34" t="str">
        <f t="shared" si="3"/>
        <v>Error rule #19</v>
      </c>
      <c r="J20" s="31">
        <v>100096</v>
      </c>
    </row>
    <row r="21" spans="1:10">
      <c r="A21" s="28" t="s">
        <v>129</v>
      </c>
      <c r="B21" s="7" t="s">
        <v>130</v>
      </c>
      <c r="C21" s="34" t="str">
        <f t="shared" si="1"/>
        <v>Error rule #20</v>
      </c>
      <c r="D21" s="5">
        <f>_100015</f>
        <v>0</v>
      </c>
      <c r="E21" s="25">
        <f t="shared" si="4"/>
        <v>0</v>
      </c>
      <c r="F21" s="30">
        <f t="shared" si="5"/>
        <v>1</v>
      </c>
      <c r="G21" s="35" t="s">
        <v>73</v>
      </c>
      <c r="H21" s="34" t="s">
        <v>131</v>
      </c>
      <c r="I21" s="34" t="str">
        <f t="shared" si="3"/>
        <v>Error rule #20</v>
      </c>
      <c r="J21" s="31">
        <v>100096</v>
      </c>
    </row>
    <row r="22" spans="1:10">
      <c r="A22" s="28" t="s">
        <v>132</v>
      </c>
      <c r="B22" s="6" t="s">
        <v>133</v>
      </c>
      <c r="C22" s="34" t="str">
        <f t="shared" si="1"/>
        <v>Error rule #21</v>
      </c>
      <c r="D22" s="5">
        <f>_100020</f>
        <v>0</v>
      </c>
      <c r="E22" s="25">
        <f t="shared" si="4"/>
        <v>0</v>
      </c>
      <c r="F22" s="30">
        <f t="shared" si="5"/>
        <v>1</v>
      </c>
      <c r="G22" s="35" t="s">
        <v>73</v>
      </c>
      <c r="H22" s="34" t="s">
        <v>134</v>
      </c>
      <c r="I22" s="34" t="str">
        <f t="shared" si="3"/>
        <v>Error rule #21</v>
      </c>
      <c r="J22" s="31">
        <v>100096</v>
      </c>
    </row>
    <row r="23" spans="1:10">
      <c r="A23" s="28" t="s">
        <v>135</v>
      </c>
      <c r="B23" s="7" t="s">
        <v>136</v>
      </c>
      <c r="C23" s="34" t="str">
        <f t="shared" si="1"/>
        <v>Error rule #22</v>
      </c>
      <c r="D23" s="5">
        <f>_100025</f>
        <v>0</v>
      </c>
      <c r="E23" s="25">
        <f t="shared" si="4"/>
        <v>0</v>
      </c>
      <c r="F23" s="30">
        <f t="shared" si="5"/>
        <v>1</v>
      </c>
      <c r="G23" s="35" t="s">
        <v>73</v>
      </c>
      <c r="H23" s="34" t="s">
        <v>137</v>
      </c>
      <c r="I23" s="34" t="str">
        <f t="shared" si="3"/>
        <v>Error rule #22</v>
      </c>
      <c r="J23" s="31">
        <v>100096</v>
      </c>
    </row>
    <row r="24" spans="1:10">
      <c r="A24" s="28" t="s">
        <v>138</v>
      </c>
      <c r="B24" s="6" t="s">
        <v>139</v>
      </c>
      <c r="C24" s="34" t="str">
        <f t="shared" si="1"/>
        <v>Error rule #23</v>
      </c>
      <c r="D24" s="5">
        <f>_100030</f>
        <v>0</v>
      </c>
      <c r="E24" s="25">
        <f t="shared" si="4"/>
        <v>0</v>
      </c>
      <c r="F24" s="30">
        <f t="shared" si="5"/>
        <v>1</v>
      </c>
      <c r="G24" s="35" t="s">
        <v>73</v>
      </c>
      <c r="H24" s="34" t="s">
        <v>140</v>
      </c>
      <c r="I24" s="34" t="str">
        <f t="shared" si="3"/>
        <v>Error rule #23</v>
      </c>
      <c r="J24" s="31">
        <v>100096</v>
      </c>
    </row>
    <row r="25" spans="1:10">
      <c r="A25" s="28" t="s">
        <v>141</v>
      </c>
      <c r="B25" s="7" t="s">
        <v>142</v>
      </c>
      <c r="C25" s="34" t="str">
        <f t="shared" si="1"/>
        <v>Error rule #24</v>
      </c>
      <c r="D25" s="5">
        <f>_100035</f>
        <v>0</v>
      </c>
      <c r="E25" s="25">
        <f t="shared" si="4"/>
        <v>0</v>
      </c>
      <c r="F25" s="30">
        <f t="shared" si="5"/>
        <v>1</v>
      </c>
      <c r="G25" s="35" t="s">
        <v>73</v>
      </c>
      <c r="H25" s="34" t="s">
        <v>143</v>
      </c>
      <c r="I25" s="34" t="str">
        <f t="shared" si="3"/>
        <v>Error rule #24</v>
      </c>
      <c r="J25" s="31">
        <v>100096</v>
      </c>
    </row>
    <row r="26" spans="1:10">
      <c r="A26" s="28" t="s">
        <v>144</v>
      </c>
      <c r="B26" s="6" t="s">
        <v>145</v>
      </c>
      <c r="C26" s="34" t="str">
        <f t="shared" si="1"/>
        <v>Error rule #25</v>
      </c>
      <c r="D26" s="5">
        <f>_100040</f>
        <v>0</v>
      </c>
      <c r="E26" s="25">
        <f t="shared" si="4"/>
        <v>0</v>
      </c>
      <c r="F26" s="30">
        <f t="shared" si="5"/>
        <v>1</v>
      </c>
      <c r="G26" s="35" t="s">
        <v>73</v>
      </c>
      <c r="H26" s="34" t="s">
        <v>146</v>
      </c>
      <c r="I26" s="34" t="str">
        <f t="shared" si="3"/>
        <v>Error rule #25</v>
      </c>
      <c r="J26" s="31">
        <v>100096</v>
      </c>
    </row>
    <row r="27" spans="1:10">
      <c r="A27" s="28" t="s">
        <v>147</v>
      </c>
      <c r="B27" s="7" t="s">
        <v>148</v>
      </c>
      <c r="C27" s="34" t="str">
        <f t="shared" si="1"/>
        <v>Error rule #26</v>
      </c>
      <c r="D27" s="5">
        <f>_100045</f>
        <v>0</v>
      </c>
      <c r="E27" s="25">
        <f t="shared" si="4"/>
        <v>0</v>
      </c>
      <c r="F27" s="30">
        <f t="shared" si="5"/>
        <v>1</v>
      </c>
      <c r="G27" s="35" t="s">
        <v>73</v>
      </c>
      <c r="H27" s="34" t="s">
        <v>149</v>
      </c>
      <c r="I27" s="34" t="str">
        <f t="shared" si="3"/>
        <v>Error rule #26</v>
      </c>
      <c r="J27" s="31">
        <v>100096</v>
      </c>
    </row>
    <row r="28" spans="1:10">
      <c r="A28" s="28" t="s">
        <v>150</v>
      </c>
      <c r="B28" s="6" t="s">
        <v>151</v>
      </c>
      <c r="C28" s="34" t="str">
        <f t="shared" si="1"/>
        <v>Error rule #27</v>
      </c>
      <c r="D28" s="32">
        <f>_100094</f>
        <v>0</v>
      </c>
      <c r="E28" s="33">
        <f ca="1">_DateDuJour</f>
        <v>44655</v>
      </c>
      <c r="F28" s="30">
        <f ca="1">IF(D28&lt;E28,0,1)</f>
        <v>0</v>
      </c>
      <c r="G28" s="35" t="s">
        <v>73</v>
      </c>
      <c r="H28" s="34" t="s">
        <v>152</v>
      </c>
      <c r="I28" s="34" t="str">
        <f t="shared" si="3"/>
        <v>Error rule #27</v>
      </c>
      <c r="J28" s="31">
        <v>100094</v>
      </c>
    </row>
    <row r="29" spans="1:10">
      <c r="A29" s="28" t="s">
        <v>153</v>
      </c>
      <c r="B29" s="6" t="s">
        <v>154</v>
      </c>
      <c r="C29" s="34" t="str">
        <f t="shared" si="1"/>
        <v>Error rule #28</v>
      </c>
      <c r="D29" s="32">
        <f>_100095</f>
        <v>0</v>
      </c>
      <c r="E29" s="33">
        <f ca="1">_DateDuJour</f>
        <v>44655</v>
      </c>
      <c r="F29" s="30">
        <f ca="1">IF(D29&lt;E29,0,1)</f>
        <v>0</v>
      </c>
      <c r="G29" s="35" t="s">
        <v>73</v>
      </c>
      <c r="H29" s="34" t="s">
        <v>155</v>
      </c>
      <c r="I29" s="34" t="str">
        <f t="shared" si="3"/>
        <v>Error rule #28</v>
      </c>
      <c r="J29" s="31">
        <v>100095</v>
      </c>
    </row>
    <row r="30" spans="1:10" ht="12" customHeight="1">
      <c r="A30" s="28" t="s">
        <v>156</v>
      </c>
      <c r="B30" s="6" t="s">
        <v>157</v>
      </c>
      <c r="C30" s="34" t="str">
        <f t="shared" si="1"/>
        <v>Error rule #29</v>
      </c>
      <c r="D30" s="32">
        <f>_100094</f>
        <v>0</v>
      </c>
      <c r="E30" s="32">
        <f>_100095</f>
        <v>0</v>
      </c>
      <c r="F30" s="30">
        <f>IF(D30&lt;E30,0,1)</f>
        <v>1</v>
      </c>
      <c r="G30" s="35" t="s">
        <v>73</v>
      </c>
      <c r="H30" s="34" t="s">
        <v>158</v>
      </c>
      <c r="I30" s="34" t="str">
        <f t="shared" si="3"/>
        <v>Error rule #29</v>
      </c>
      <c r="J30" s="31">
        <v>100095</v>
      </c>
    </row>
    <row r="31" spans="1:10">
      <c r="A31" s="28" t="s">
        <v>159</v>
      </c>
      <c r="B31" s="6" t="s">
        <v>160</v>
      </c>
      <c r="C31" s="34" t="str">
        <f t="shared" si="1"/>
        <v>Error rule #30</v>
      </c>
      <c r="D31" s="32">
        <f>_100097</f>
        <v>0</v>
      </c>
      <c r="E31" s="33">
        <f ca="1">_DateDuJour</f>
        <v>44655</v>
      </c>
      <c r="F31" s="30">
        <f ca="1">IF(OR(D31&lt;E31,D31=E31),0,1)</f>
        <v>0</v>
      </c>
      <c r="G31" s="35" t="s">
        <v>73</v>
      </c>
      <c r="H31" s="34" t="s">
        <v>161</v>
      </c>
      <c r="I31" s="34" t="str">
        <f t="shared" si="3"/>
        <v>Error rule #30</v>
      </c>
      <c r="J31" s="31">
        <v>100097</v>
      </c>
    </row>
    <row r="32" spans="1:10" hidden="1">
      <c r="H32" s="34"/>
      <c r="I32" s="34"/>
    </row>
    <row r="33" spans="2:9" hidden="1">
      <c r="H33" s="34"/>
      <c r="I33" s="34"/>
    </row>
    <row r="34" spans="2:9" hidden="1">
      <c r="H34" s="34"/>
      <c r="I34" s="34"/>
    </row>
    <row r="35" spans="2:9" hidden="1">
      <c r="H35" s="34"/>
      <c r="I35" s="34"/>
    </row>
    <row r="36" spans="2:9" hidden="1">
      <c r="I36" s="34"/>
    </row>
    <row r="37" spans="2:9" hidden="1">
      <c r="I37" s="34"/>
    </row>
    <row r="38" spans="2:9" hidden="1">
      <c r="I38" s="34"/>
    </row>
    <row r="39" spans="2:9" hidden="1">
      <c r="I39" s="34"/>
    </row>
    <row r="42" spans="2:9" hidden="1">
      <c r="B42" s="11"/>
    </row>
  </sheetData>
  <sheetProtection algorithmName="SHA-512" hashValue="PMkzkhQEu4A0OhtmN2y3h2B9CZljdMEf850tufXJLIcAPef8l0AFuYxRprGBvFP5O4ioXv5YR/+P1EE3k2zw2Q==" saltValue="tWy4JMQRlrgNp8466ezr0A==" spinCount="100000" sheet="1" objects="1" scenarios="1"/>
  <conditionalFormatting sqref="F2:F31">
    <cfRule type="cellIs" dxfId="1" priority="11" operator="equal">
      <formula>1</formula>
    </cfRule>
    <cfRule type="cellIs" dxfId="0" priority="12" operator="equal">
      <formula>0</formula>
    </cfRule>
  </conditionalFormatting>
  <hyperlinks>
    <hyperlink ref="J19" location="_100096" display="_100096" xr:uid="{00000000-0004-0000-0200-000000000000}"/>
    <hyperlink ref="J20" location="_100096" display="_100096" xr:uid="{00000000-0004-0000-0200-000001000000}"/>
    <hyperlink ref="J21" location="_100096" display="_100096" xr:uid="{00000000-0004-0000-0200-000002000000}"/>
    <hyperlink ref="J22" location="_100096" display="_100096" xr:uid="{00000000-0004-0000-0200-000003000000}"/>
    <hyperlink ref="J23" location="_100096" display="_100096" xr:uid="{00000000-0004-0000-0200-000004000000}"/>
    <hyperlink ref="J24" location="_100096" display="_100096" xr:uid="{00000000-0004-0000-0200-000005000000}"/>
    <hyperlink ref="J25" location="_100096" display="_100096" xr:uid="{00000000-0004-0000-0200-000006000000}"/>
    <hyperlink ref="J26" location="_100096" display="_100096" xr:uid="{00000000-0004-0000-0200-000007000000}"/>
    <hyperlink ref="J27" location="_100096" display="_100096" xr:uid="{00000000-0004-0000-0200-000008000000}"/>
    <hyperlink ref="J2" location="_100001" display="_100001" xr:uid="{00000000-0004-0000-0200-000009000000}"/>
    <hyperlink ref="J3" location="_100002" display="_100002" xr:uid="{00000000-0004-0000-0200-00000A000000}"/>
    <hyperlink ref="J4" location="_100003" display="_100003" xr:uid="{00000000-0004-0000-0200-00000B000000}"/>
    <hyperlink ref="J5" location="_100004" display="_100004" xr:uid="{00000000-0004-0000-0200-00000C000000}"/>
    <hyperlink ref="J6" location="_100005" display="_100005" xr:uid="{00000000-0004-0000-0200-00000D000000}"/>
    <hyperlink ref="J7" location="_100010" display="_100010" xr:uid="{00000000-0004-0000-0200-00000E000000}"/>
    <hyperlink ref="J8" location="_100015" display="_100015" xr:uid="{00000000-0004-0000-0200-00000F000000}"/>
    <hyperlink ref="J9" location="_100020" display="_100020" xr:uid="{00000000-0004-0000-0200-000010000000}"/>
    <hyperlink ref="J10" location="_100025" display="_100025" xr:uid="{00000000-0004-0000-0200-000011000000}"/>
    <hyperlink ref="J11" location="_100030" display="_100030" xr:uid="{00000000-0004-0000-0200-000012000000}"/>
    <hyperlink ref="J12" location="_100035" display="_100035" xr:uid="{00000000-0004-0000-0200-000013000000}"/>
    <hyperlink ref="J13" location="_100040" display="_100040" xr:uid="{00000000-0004-0000-0200-000014000000}"/>
    <hyperlink ref="J14" location="_100045" display="_100045" xr:uid="{00000000-0004-0000-0200-000015000000}"/>
    <hyperlink ref="J15" location="_100094" display="_100094" xr:uid="{00000000-0004-0000-0200-000016000000}"/>
    <hyperlink ref="J16" location="_100095" display="_100095" xr:uid="{00000000-0004-0000-0200-000017000000}"/>
    <hyperlink ref="J17" location="_100097" display="_100097" xr:uid="{00000000-0004-0000-0200-000018000000}"/>
    <hyperlink ref="J18" location="_100098" display="_100098" xr:uid="{00000000-0004-0000-0200-000019000000}"/>
    <hyperlink ref="J28" location="_100094" display="_100094" xr:uid="{00000000-0004-0000-0200-00001A000000}"/>
    <hyperlink ref="J29" location="_100095" display="_100095" xr:uid="{00000000-0004-0000-0200-00001B000000}"/>
    <hyperlink ref="J31" location="_100097" display="_100097" xr:uid="{00000000-0004-0000-0200-00001C000000}"/>
    <hyperlink ref="J30" location="_100095" display="_100095" xr:uid="{00000000-0004-0000-0200-00001D000000}"/>
  </hyperlinks>
  <pageMargins left="0.7" right="0.7" top="0.75" bottom="0.75" header="0.3" footer="0.3"/>
  <pageSetup scale="72" fitToHeight="0" orientation="landscape" r:id="rId1"/>
  <ignoredErrors>
    <ignoredError sqref="A2:A31" numberStoredAsText="1"/>
    <ignoredError sqref="D29 E3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P"/>
  <dimension ref="A1:G2"/>
  <sheetViews>
    <sheetView workbookViewId="0" xr3:uid="{51F8DEE0-4D01-5F28-A812-FC0BD7CAC4A5}">
      <selection activeCell="B19" sqref="B19"/>
    </sheetView>
  </sheetViews>
  <sheetFormatPr defaultColWidth="11.42578125" defaultRowHeight="15"/>
  <cols>
    <col min="1" max="1" width="18.140625" bestFit="1" customWidth="1"/>
    <col min="2" max="2" width="34.42578125" bestFit="1" customWidth="1"/>
    <col min="4" max="4" width="13.5703125" bestFit="1" customWidth="1"/>
    <col min="5" max="5" width="13.140625" bestFit="1" customWidth="1"/>
    <col min="6" max="6" width="14.5703125" customWidth="1"/>
    <col min="7" max="7" width="14.140625" bestFit="1" customWidth="1"/>
  </cols>
  <sheetData>
    <row r="1" spans="1:7">
      <c r="A1" s="1" t="s">
        <v>162</v>
      </c>
      <c r="B1" s="1" t="s">
        <v>163</v>
      </c>
      <c r="C1" s="1" t="s">
        <v>164</v>
      </c>
      <c r="D1" s="1"/>
      <c r="E1" s="1"/>
      <c r="F1" s="1"/>
      <c r="G1" s="1"/>
    </row>
    <row r="2" spans="1:7">
      <c r="A2" s="10" t="s">
        <v>165</v>
      </c>
      <c r="F2" s="2"/>
      <c r="G2" s="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59595-0774-47C3-976E-8C3E2D14F80F}">
  <sheetPr codeName="Sheet2"/>
  <dimension ref="A1:H223"/>
  <sheetViews>
    <sheetView showGridLines="0" showRowColHeaders="0" showRuler="0" showWhiteSpace="0" view="pageLayout" zoomScaleNormal="100" workbookViewId="0" xr3:uid="{EB2B0772-603D-505E-8B87-2E6C9A36B200}">
      <selection activeCell="A6" sqref="A6:C6"/>
    </sheetView>
  </sheetViews>
  <sheetFormatPr defaultColWidth="0" defaultRowHeight="15" zeroHeight="1"/>
  <cols>
    <col min="1" max="1" width="3.140625" style="67" customWidth="1"/>
    <col min="2" max="2" width="78.28515625" style="67" customWidth="1"/>
    <col min="3" max="3" width="9" style="67" customWidth="1"/>
    <col min="4" max="4" width="12.5703125" style="67" hidden="1" customWidth="1"/>
    <col min="5" max="7" width="12.5703125" style="64" hidden="1" customWidth="1"/>
    <col min="8" max="8" width="16.85546875" style="64" hidden="1" customWidth="1"/>
    <col min="9" max="16384" width="12.5703125" style="64" hidden="1"/>
  </cols>
  <sheetData>
    <row r="1" spans="1:5" ht="44.25" customHeight="1">
      <c r="A1" s="122"/>
      <c r="B1" s="123"/>
      <c r="C1" s="124"/>
    </row>
    <row r="2" spans="1:5" ht="15.75" thickBot="1">
      <c r="A2" s="140"/>
      <c r="B2" s="140"/>
      <c r="C2" s="140"/>
      <c r="D2" s="68"/>
      <c r="E2" s="65"/>
    </row>
    <row r="3" spans="1:5" s="66" customFormat="1" ht="19.5" thickBot="1">
      <c r="A3" s="141" t="s">
        <v>166</v>
      </c>
      <c r="B3" s="142"/>
      <c r="C3" s="143"/>
      <c r="D3" s="67"/>
    </row>
    <row r="4" spans="1:5" s="66" customFormat="1">
      <c r="A4" s="67"/>
      <c r="B4" s="67"/>
      <c r="C4" s="67"/>
      <c r="D4" s="67"/>
    </row>
    <row r="5" spans="1:5" ht="30" customHeight="1">
      <c r="A5" s="144" t="s">
        <v>167</v>
      </c>
      <c r="B5" s="145"/>
      <c r="C5" s="146"/>
    </row>
    <row r="6" spans="1:5" ht="7.5" customHeight="1">
      <c r="A6" s="125"/>
      <c r="B6" s="126"/>
      <c r="C6" s="127"/>
    </row>
    <row r="7" spans="1:5" ht="75" customHeight="1">
      <c r="A7" s="69"/>
      <c r="B7" s="120" t="s">
        <v>168</v>
      </c>
      <c r="C7" s="121"/>
    </row>
    <row r="8" spans="1:5" ht="7.5" customHeight="1">
      <c r="A8" s="131"/>
      <c r="B8" s="132"/>
      <c r="C8" s="133"/>
    </row>
    <row r="9" spans="1:5"/>
    <row r="10" spans="1:5" ht="15.75">
      <c r="A10" s="134" t="s">
        <v>169</v>
      </c>
      <c r="B10" s="135"/>
      <c r="C10" s="136"/>
    </row>
    <row r="11" spans="1:5" ht="7.5" customHeight="1">
      <c r="A11" s="137"/>
      <c r="B11" s="138"/>
      <c r="C11" s="139"/>
    </row>
    <row r="12" spans="1:5" ht="15" customHeight="1">
      <c r="A12" s="125" t="s">
        <v>170</v>
      </c>
      <c r="B12" s="126"/>
      <c r="C12" s="127"/>
    </row>
    <row r="13" spans="1:5">
      <c r="A13" s="125"/>
      <c r="B13" s="126"/>
      <c r="C13" s="127"/>
    </row>
    <row r="14" spans="1:5">
      <c r="A14" s="125"/>
      <c r="B14" s="126"/>
      <c r="C14" s="127"/>
    </row>
    <row r="15" spans="1:5">
      <c r="A15" s="125"/>
      <c r="B15" s="126"/>
      <c r="C15" s="127"/>
    </row>
    <row r="16" spans="1:5">
      <c r="A16" s="128"/>
      <c r="B16" s="129"/>
      <c r="C16" s="130"/>
    </row>
    <row r="17" spans="1:3">
      <c r="A17" s="128"/>
      <c r="B17" s="129"/>
      <c r="C17" s="130"/>
    </row>
    <row r="18" spans="1:3">
      <c r="A18" s="128"/>
      <c r="B18" s="129"/>
      <c r="C18" s="130"/>
    </row>
    <row r="19" spans="1:3">
      <c r="A19" s="128"/>
      <c r="B19" s="129"/>
      <c r="C19" s="130"/>
    </row>
    <row r="20" spans="1:3">
      <c r="A20" s="128"/>
      <c r="B20" s="129"/>
      <c r="C20" s="130"/>
    </row>
    <row r="21" spans="1:3">
      <c r="A21" s="128"/>
      <c r="B21" s="129"/>
      <c r="C21" s="130"/>
    </row>
    <row r="22" spans="1:3">
      <c r="A22" s="128"/>
      <c r="B22" s="129"/>
      <c r="C22" s="130"/>
    </row>
    <row r="23" spans="1:3">
      <c r="A23" s="128"/>
      <c r="B23" s="129"/>
      <c r="C23" s="130"/>
    </row>
    <row r="24" spans="1:3">
      <c r="A24" s="128"/>
      <c r="B24" s="129"/>
      <c r="C24" s="130"/>
    </row>
    <row r="25" spans="1:3">
      <c r="A25" s="128"/>
      <c r="B25" s="129"/>
      <c r="C25" s="130"/>
    </row>
    <row r="26" spans="1:3">
      <c r="A26" s="128"/>
      <c r="B26" s="129"/>
      <c r="C26" s="130"/>
    </row>
    <row r="27" spans="1:3">
      <c r="A27" s="128"/>
      <c r="B27" s="129"/>
      <c r="C27" s="130"/>
    </row>
    <row r="28" spans="1:3">
      <c r="A28" s="128"/>
      <c r="B28" s="129"/>
      <c r="C28" s="130"/>
    </row>
    <row r="29" spans="1:3">
      <c r="A29" s="128"/>
      <c r="B29" s="129"/>
      <c r="C29" s="130"/>
    </row>
    <row r="30" spans="1:3">
      <c r="A30" s="128"/>
      <c r="B30" s="129"/>
      <c r="C30" s="130"/>
    </row>
    <row r="31" spans="1:3">
      <c r="A31" s="128"/>
      <c r="B31" s="129"/>
      <c r="C31" s="130"/>
    </row>
    <row r="32" spans="1:3" ht="7.5" customHeight="1">
      <c r="A32" s="131"/>
      <c r="B32" s="132"/>
      <c r="C32" s="133"/>
    </row>
    <row r="33" spans="1:3" ht="7.5" customHeight="1">
      <c r="A33" s="74"/>
      <c r="B33" s="72"/>
      <c r="C33" s="72"/>
    </row>
    <row r="34" spans="1:3">
      <c r="A34" s="74"/>
      <c r="B34" s="72"/>
      <c r="C34" s="72"/>
    </row>
    <row r="35" spans="1:3">
      <c r="A35" s="74"/>
      <c r="B35" s="72"/>
      <c r="C35" s="72"/>
    </row>
    <row r="36" spans="1:3">
      <c r="A36" s="74"/>
      <c r="B36" s="72"/>
      <c r="C36" s="72"/>
    </row>
    <row r="37" spans="1:3">
      <c r="A37" s="74"/>
      <c r="B37" s="72"/>
      <c r="C37" s="72"/>
    </row>
    <row r="38" spans="1:3">
      <c r="A38" s="74"/>
      <c r="B38" s="72"/>
      <c r="C38" s="72"/>
    </row>
    <row r="39" spans="1:3">
      <c r="A39" s="74"/>
      <c r="B39" s="72"/>
      <c r="C39" s="72"/>
    </row>
    <row r="40" spans="1:3">
      <c r="A40" s="74"/>
      <c r="B40" s="72"/>
      <c r="C40" s="72"/>
    </row>
    <row r="41" spans="1:3">
      <c r="A41" s="74"/>
      <c r="B41" s="72"/>
      <c r="C41" s="72"/>
    </row>
    <row r="42" spans="1:3"/>
    <row r="43" spans="1:3" ht="15.75">
      <c r="A43" s="134" t="s">
        <v>171</v>
      </c>
      <c r="B43" s="135"/>
      <c r="C43" s="136"/>
    </row>
    <row r="44" spans="1:3" ht="7.5" customHeight="1">
      <c r="A44" s="137"/>
      <c r="B44" s="138"/>
      <c r="C44" s="139"/>
    </row>
    <row r="45" spans="1:3" ht="15" customHeight="1">
      <c r="A45" s="125" t="s">
        <v>172</v>
      </c>
      <c r="B45" s="126"/>
      <c r="C45" s="127"/>
    </row>
    <row r="46" spans="1:3">
      <c r="A46" s="125"/>
      <c r="B46" s="126"/>
      <c r="C46" s="127"/>
    </row>
    <row r="47" spans="1:3">
      <c r="A47" s="125"/>
      <c r="B47" s="126"/>
      <c r="C47" s="127"/>
    </row>
    <row r="48" spans="1:3">
      <c r="A48" s="125"/>
      <c r="B48" s="126"/>
      <c r="C48" s="127"/>
    </row>
    <row r="49" spans="1:3">
      <c r="A49" s="125"/>
      <c r="B49" s="126"/>
      <c r="C49" s="127"/>
    </row>
    <row r="50" spans="1:3">
      <c r="A50" s="125"/>
      <c r="B50" s="126"/>
      <c r="C50" s="127"/>
    </row>
    <row r="51" spans="1:3">
      <c r="A51" s="125"/>
      <c r="B51" s="126"/>
      <c r="C51" s="127"/>
    </row>
    <row r="52" spans="1:3">
      <c r="A52" s="125"/>
      <c r="B52" s="126"/>
      <c r="C52" s="127"/>
    </row>
    <row r="53" spans="1:3">
      <c r="A53" s="125"/>
      <c r="B53" s="126"/>
      <c r="C53" s="127"/>
    </row>
    <row r="54" spans="1:3">
      <c r="A54" s="125"/>
      <c r="B54" s="126"/>
      <c r="C54" s="127"/>
    </row>
    <row r="55" spans="1:3">
      <c r="A55" s="125"/>
      <c r="B55" s="126"/>
      <c r="C55" s="127"/>
    </row>
    <row r="56" spans="1:3" ht="18.75" customHeight="1">
      <c r="A56" s="125"/>
      <c r="B56" s="126"/>
      <c r="C56" s="127"/>
    </row>
    <row r="57" spans="1:3">
      <c r="A57" s="125" t="s">
        <v>173</v>
      </c>
      <c r="B57" s="149"/>
      <c r="C57" s="150"/>
    </row>
    <row r="58" spans="1:3">
      <c r="A58" s="128"/>
      <c r="B58" s="129"/>
      <c r="C58" s="130"/>
    </row>
    <row r="59" spans="1:3">
      <c r="A59" s="128"/>
      <c r="B59" s="129"/>
      <c r="C59" s="130"/>
    </row>
    <row r="60" spans="1:3">
      <c r="A60" s="128"/>
      <c r="B60" s="129"/>
      <c r="C60" s="130"/>
    </row>
    <row r="61" spans="1:3">
      <c r="A61" s="128"/>
      <c r="B61" s="129"/>
      <c r="C61" s="130"/>
    </row>
    <row r="62" spans="1:3">
      <c r="A62" s="128"/>
      <c r="B62" s="129"/>
      <c r="C62" s="130"/>
    </row>
    <row r="63" spans="1:3">
      <c r="A63" s="128"/>
      <c r="B63" s="129"/>
      <c r="C63" s="130"/>
    </row>
    <row r="64" spans="1:3">
      <c r="A64" s="128"/>
      <c r="B64" s="129"/>
      <c r="C64" s="130"/>
    </row>
    <row r="65" spans="1:3">
      <c r="A65" s="128"/>
      <c r="B65" s="129"/>
      <c r="C65" s="130"/>
    </row>
    <row r="66" spans="1:3">
      <c r="A66" s="128"/>
      <c r="B66" s="129"/>
      <c r="C66" s="130"/>
    </row>
    <row r="67" spans="1:3">
      <c r="A67" s="128"/>
      <c r="B67" s="129"/>
      <c r="C67" s="130"/>
    </row>
    <row r="68" spans="1:3">
      <c r="A68" s="128"/>
      <c r="B68" s="129"/>
      <c r="C68" s="130"/>
    </row>
    <row r="69" spans="1:3">
      <c r="A69" s="128"/>
      <c r="B69" s="129"/>
      <c r="C69" s="130"/>
    </row>
    <row r="70" spans="1:3">
      <c r="A70" s="128"/>
      <c r="B70" s="129"/>
      <c r="C70" s="130"/>
    </row>
    <row r="71" spans="1:3">
      <c r="A71" s="128"/>
      <c r="B71" s="129"/>
      <c r="C71" s="130"/>
    </row>
    <row r="72" spans="1:3">
      <c r="A72" s="128"/>
      <c r="B72" s="129"/>
      <c r="C72" s="130"/>
    </row>
    <row r="73" spans="1:3" ht="22.5" customHeight="1">
      <c r="A73" s="128"/>
      <c r="B73" s="129"/>
      <c r="C73" s="130"/>
    </row>
    <row r="74" spans="1:3" ht="15" customHeight="1">
      <c r="A74" s="125" t="s">
        <v>174</v>
      </c>
      <c r="B74" s="126"/>
      <c r="C74" s="127"/>
    </row>
    <row r="75" spans="1:3">
      <c r="A75" s="125"/>
      <c r="B75" s="126"/>
      <c r="C75" s="127"/>
    </row>
    <row r="76" spans="1:3">
      <c r="A76" s="125"/>
      <c r="B76" s="126"/>
      <c r="C76" s="127"/>
    </row>
    <row r="77" spans="1:3">
      <c r="A77" s="128"/>
      <c r="B77" s="129"/>
      <c r="C77" s="130"/>
    </row>
    <row r="78" spans="1:3">
      <c r="A78" s="128"/>
      <c r="B78" s="129"/>
      <c r="C78" s="130"/>
    </row>
    <row r="79" spans="1:3">
      <c r="A79" s="128"/>
      <c r="B79" s="129"/>
      <c r="C79" s="130"/>
    </row>
    <row r="80" spans="1:3">
      <c r="A80" s="128"/>
      <c r="B80" s="129"/>
      <c r="C80" s="130"/>
    </row>
    <row r="81" spans="1:3">
      <c r="A81" s="128"/>
      <c r="B81" s="129"/>
      <c r="C81" s="130"/>
    </row>
    <row r="82" spans="1:3">
      <c r="A82" s="128"/>
      <c r="B82" s="129"/>
      <c r="C82" s="130"/>
    </row>
    <row r="83" spans="1:3">
      <c r="A83" s="128"/>
      <c r="B83" s="129"/>
      <c r="C83" s="130"/>
    </row>
    <row r="84" spans="1:3">
      <c r="A84" s="128"/>
      <c r="B84" s="129"/>
      <c r="C84" s="130"/>
    </row>
    <row r="85" spans="1:3">
      <c r="A85" s="128"/>
      <c r="B85" s="129"/>
      <c r="C85" s="130"/>
    </row>
    <row r="86" spans="1:3">
      <c r="A86" s="128"/>
      <c r="B86" s="129"/>
      <c r="C86" s="130"/>
    </row>
    <row r="87" spans="1:3">
      <c r="A87" s="128"/>
      <c r="B87" s="129"/>
      <c r="C87" s="130"/>
    </row>
    <row r="88" spans="1:3">
      <c r="A88" s="128"/>
      <c r="B88" s="129"/>
      <c r="C88" s="130"/>
    </row>
    <row r="89" spans="1:3" ht="7.5" customHeight="1">
      <c r="A89" s="131"/>
      <c r="B89" s="147"/>
      <c r="C89" s="148"/>
    </row>
    <row r="90" spans="1:3"/>
    <row r="91" spans="1:3" ht="15.75">
      <c r="A91" s="134" t="s">
        <v>175</v>
      </c>
      <c r="B91" s="135"/>
      <c r="C91" s="136"/>
    </row>
    <row r="92" spans="1:3" ht="8.25" customHeight="1">
      <c r="A92" s="137"/>
      <c r="B92" s="138"/>
      <c r="C92" s="139"/>
    </row>
    <row r="93" spans="1:3" ht="15" customHeight="1">
      <c r="A93" s="125" t="s">
        <v>176</v>
      </c>
      <c r="B93" s="126"/>
      <c r="C93" s="127"/>
    </row>
    <row r="94" spans="1:3">
      <c r="A94" s="125"/>
      <c r="B94" s="126"/>
      <c r="C94" s="127"/>
    </row>
    <row r="95" spans="1:3">
      <c r="A95" s="125"/>
      <c r="B95" s="126"/>
      <c r="C95" s="127"/>
    </row>
    <row r="96" spans="1:3">
      <c r="A96" s="125"/>
      <c r="B96" s="126"/>
      <c r="C96" s="127"/>
    </row>
    <row r="97" spans="1:3">
      <c r="A97" s="128"/>
      <c r="B97" s="129"/>
      <c r="C97" s="130"/>
    </row>
    <row r="98" spans="1:3" ht="15" customHeight="1">
      <c r="A98" s="125" t="s">
        <v>177</v>
      </c>
      <c r="B98" s="126"/>
      <c r="C98" s="127"/>
    </row>
    <row r="99" spans="1:3">
      <c r="A99" s="125"/>
      <c r="B99" s="126"/>
      <c r="C99" s="127"/>
    </row>
    <row r="100" spans="1:3">
      <c r="A100" s="125"/>
      <c r="B100" s="126"/>
      <c r="C100" s="127"/>
    </row>
    <row r="101" spans="1:3">
      <c r="A101" s="69"/>
      <c r="B101" s="70"/>
      <c r="C101" s="71"/>
    </row>
    <row r="102" spans="1:3" ht="15" customHeight="1">
      <c r="A102" s="125" t="s">
        <v>178</v>
      </c>
      <c r="B102" s="126"/>
      <c r="C102" s="127"/>
    </row>
    <row r="103" spans="1:3">
      <c r="A103" s="125"/>
      <c r="B103" s="126"/>
      <c r="C103" s="127"/>
    </row>
    <row r="104" spans="1:3">
      <c r="A104" s="128"/>
      <c r="B104" s="129"/>
      <c r="C104" s="130"/>
    </row>
    <row r="105" spans="1:3">
      <c r="A105" s="128"/>
      <c r="B105" s="129"/>
      <c r="C105" s="130"/>
    </row>
    <row r="106" spans="1:3">
      <c r="A106" s="128"/>
      <c r="B106" s="129"/>
      <c r="C106" s="130"/>
    </row>
    <row r="107" spans="1:3">
      <c r="A107" s="128"/>
      <c r="B107" s="129"/>
      <c r="C107" s="130"/>
    </row>
    <row r="108" spans="1:3">
      <c r="A108" s="128"/>
      <c r="B108" s="129"/>
      <c r="C108" s="130"/>
    </row>
    <row r="109" spans="1:3">
      <c r="A109" s="128"/>
      <c r="B109" s="129"/>
      <c r="C109" s="130"/>
    </row>
    <row r="110" spans="1:3">
      <c r="A110" s="128"/>
      <c r="B110" s="129"/>
      <c r="C110" s="130"/>
    </row>
    <row r="111" spans="1:3">
      <c r="A111" s="128"/>
      <c r="B111" s="129"/>
      <c r="C111" s="130"/>
    </row>
    <row r="112" spans="1:3">
      <c r="A112" s="128"/>
      <c r="B112" s="129"/>
      <c r="C112" s="130"/>
    </row>
    <row r="113" spans="1:3">
      <c r="A113" s="128"/>
      <c r="B113" s="129"/>
      <c r="C113" s="130"/>
    </row>
    <row r="114" spans="1:3">
      <c r="A114" s="128"/>
      <c r="B114" s="129"/>
      <c r="C114" s="130"/>
    </row>
    <row r="115" spans="1:3">
      <c r="A115" s="75"/>
      <c r="B115" s="129"/>
      <c r="C115" s="130"/>
    </row>
    <row r="116" spans="1:3">
      <c r="A116" s="128"/>
      <c r="B116" s="129"/>
      <c r="C116" s="130"/>
    </row>
    <row r="117" spans="1:3">
      <c r="A117" s="128"/>
      <c r="B117" s="129"/>
      <c r="C117" s="130"/>
    </row>
    <row r="118" spans="1:3">
      <c r="A118" s="128"/>
      <c r="B118" s="129"/>
      <c r="C118" s="130"/>
    </row>
    <row r="119" spans="1:3">
      <c r="A119" s="151" t="s">
        <v>179</v>
      </c>
      <c r="B119" s="149"/>
      <c r="C119" s="150"/>
    </row>
    <row r="120" spans="1:3">
      <c r="A120" s="128"/>
      <c r="B120" s="129"/>
      <c r="C120" s="130"/>
    </row>
    <row r="121" spans="1:3">
      <c r="A121" s="128"/>
      <c r="B121" s="129"/>
      <c r="C121" s="130"/>
    </row>
    <row r="122" spans="1:3">
      <c r="A122" s="128"/>
      <c r="B122" s="129"/>
      <c r="C122" s="130"/>
    </row>
    <row r="123" spans="1:3">
      <c r="A123" s="128"/>
      <c r="B123" s="129"/>
      <c r="C123" s="130"/>
    </row>
    <row r="124" spans="1:3">
      <c r="A124" s="128"/>
      <c r="B124" s="129"/>
      <c r="C124" s="130"/>
    </row>
    <row r="125" spans="1:3">
      <c r="A125" s="128"/>
      <c r="B125" s="129"/>
      <c r="C125" s="130"/>
    </row>
    <row r="126" spans="1:3">
      <c r="A126" s="128"/>
      <c r="B126" s="129"/>
      <c r="C126" s="130"/>
    </row>
    <row r="127" spans="1:3">
      <c r="A127" s="128"/>
      <c r="B127" s="129"/>
      <c r="C127" s="130"/>
    </row>
    <row r="128" spans="1:3">
      <c r="A128" s="128"/>
      <c r="B128" s="129"/>
      <c r="C128" s="130"/>
    </row>
    <row r="129" spans="1:3">
      <c r="A129" s="151" t="s">
        <v>180</v>
      </c>
      <c r="B129" s="149"/>
      <c r="C129" s="150"/>
    </row>
    <row r="130" spans="1:3" ht="7.5" customHeight="1">
      <c r="A130" s="131"/>
      <c r="B130" s="132"/>
      <c r="C130" s="133"/>
    </row>
    <row r="131" spans="1:3"/>
    <row r="132" spans="1:3" ht="15.75">
      <c r="A132" s="134" t="s">
        <v>181</v>
      </c>
      <c r="B132" s="135"/>
      <c r="C132" s="136"/>
    </row>
    <row r="133" spans="1:3" ht="7.5" customHeight="1">
      <c r="A133" s="137"/>
      <c r="B133" s="138"/>
      <c r="C133" s="139"/>
    </row>
    <row r="134" spans="1:3" ht="15" customHeight="1">
      <c r="A134" s="125" t="s">
        <v>182</v>
      </c>
      <c r="B134" s="126"/>
      <c r="C134" s="127"/>
    </row>
    <row r="135" spans="1:3">
      <c r="A135" s="125"/>
      <c r="B135" s="126"/>
      <c r="C135" s="127"/>
    </row>
    <row r="136" spans="1:3" ht="9" customHeight="1">
      <c r="A136" s="128"/>
      <c r="B136" s="129"/>
      <c r="C136" s="130"/>
    </row>
    <row r="137" spans="1:3">
      <c r="A137" s="125" t="s">
        <v>183</v>
      </c>
      <c r="B137" s="126"/>
      <c r="C137" s="127"/>
    </row>
    <row r="138" spans="1:3" ht="6" customHeight="1">
      <c r="A138" s="125"/>
      <c r="B138" s="126"/>
      <c r="C138" s="127"/>
    </row>
    <row r="139" spans="1:3" ht="30" customHeight="1">
      <c r="A139" s="125" t="s">
        <v>184</v>
      </c>
      <c r="B139" s="126"/>
      <c r="C139" s="127"/>
    </row>
    <row r="140" spans="1:3" ht="6" customHeight="1">
      <c r="A140" s="125"/>
      <c r="B140" s="126"/>
      <c r="C140" s="127"/>
    </row>
    <row r="141" spans="1:3">
      <c r="A141" s="125" t="s">
        <v>185</v>
      </c>
      <c r="B141" s="126"/>
      <c r="C141" s="127"/>
    </row>
    <row r="142" spans="1:3">
      <c r="A142" s="128"/>
      <c r="B142" s="129"/>
      <c r="C142" s="130"/>
    </row>
    <row r="143" spans="1:3">
      <c r="A143" s="128"/>
      <c r="B143" s="129"/>
      <c r="C143" s="130"/>
    </row>
    <row r="144" spans="1:3">
      <c r="A144" s="128"/>
      <c r="B144" s="129"/>
      <c r="C144" s="130"/>
    </row>
    <row r="145" spans="1:3">
      <c r="A145" s="128"/>
      <c r="B145" s="129"/>
      <c r="C145" s="130"/>
    </row>
    <row r="146" spans="1:3">
      <c r="A146" s="128"/>
      <c r="B146" s="129"/>
      <c r="C146" s="130"/>
    </row>
    <row r="147" spans="1:3">
      <c r="A147" s="128"/>
      <c r="B147" s="129"/>
      <c r="C147" s="130"/>
    </row>
    <row r="148" spans="1:3">
      <c r="A148" s="128"/>
      <c r="B148" s="129"/>
      <c r="C148" s="130"/>
    </row>
    <row r="149" spans="1:3">
      <c r="A149" s="128"/>
      <c r="B149" s="129"/>
      <c r="C149" s="130"/>
    </row>
    <row r="150" spans="1:3">
      <c r="A150" s="128"/>
      <c r="B150" s="129"/>
      <c r="C150" s="130"/>
    </row>
    <row r="151" spans="1:3">
      <c r="A151" s="128"/>
      <c r="B151" s="129"/>
      <c r="C151" s="130"/>
    </row>
    <row r="152" spans="1:3">
      <c r="A152" s="128"/>
      <c r="B152" s="129"/>
      <c r="C152" s="130"/>
    </row>
    <row r="153" spans="1:3">
      <c r="A153" s="128"/>
      <c r="B153" s="129"/>
      <c r="C153" s="130"/>
    </row>
    <row r="154" spans="1:3">
      <c r="A154" s="128"/>
      <c r="B154" s="129"/>
      <c r="C154" s="130"/>
    </row>
    <row r="155" spans="1:3">
      <c r="A155" s="128"/>
      <c r="B155" s="129"/>
      <c r="C155" s="130"/>
    </row>
    <row r="156" spans="1:3">
      <c r="A156" s="128"/>
      <c r="B156" s="129"/>
      <c r="C156" s="130"/>
    </row>
    <row r="157" spans="1:3">
      <c r="A157" s="128"/>
      <c r="B157" s="129"/>
      <c r="C157" s="130"/>
    </row>
    <row r="158" spans="1:3">
      <c r="A158" s="128"/>
      <c r="B158" s="129"/>
      <c r="C158" s="130"/>
    </row>
    <row r="159" spans="1:3">
      <c r="A159" s="128"/>
      <c r="B159" s="129"/>
      <c r="C159" s="130"/>
    </row>
    <row r="160" spans="1:3">
      <c r="A160" s="128"/>
      <c r="B160" s="129"/>
      <c r="C160" s="130"/>
    </row>
    <row r="161" spans="1:3">
      <c r="A161" s="128"/>
      <c r="B161" s="129"/>
      <c r="C161" s="130"/>
    </row>
    <row r="162" spans="1:3">
      <c r="A162" s="128"/>
      <c r="B162" s="129"/>
      <c r="C162" s="130"/>
    </row>
    <row r="163" spans="1:3">
      <c r="A163" s="128"/>
      <c r="B163" s="129"/>
      <c r="C163" s="130"/>
    </row>
    <row r="164" spans="1:3" ht="7.5" customHeight="1">
      <c r="A164" s="131"/>
      <c r="B164" s="132"/>
      <c r="C164" s="133"/>
    </row>
    <row r="165" spans="1:3"/>
    <row r="166" spans="1:3" ht="15.75">
      <c r="A166" s="134" t="s">
        <v>186</v>
      </c>
      <c r="B166" s="135"/>
      <c r="C166" s="136"/>
    </row>
    <row r="167" spans="1:3" ht="7.5" customHeight="1">
      <c r="A167" s="137"/>
      <c r="B167" s="138"/>
      <c r="C167" s="139"/>
    </row>
    <row r="168" spans="1:3" ht="15" customHeight="1">
      <c r="A168" s="125" t="s">
        <v>187</v>
      </c>
      <c r="B168" s="126"/>
      <c r="C168" s="127"/>
    </row>
    <row r="169" spans="1:3">
      <c r="A169" s="125"/>
      <c r="B169" s="126"/>
      <c r="C169" s="127"/>
    </row>
    <row r="170" spans="1:3">
      <c r="A170" s="128"/>
      <c r="B170" s="129"/>
      <c r="C170" s="130"/>
    </row>
    <row r="171" spans="1:3" ht="15" customHeight="1">
      <c r="A171" s="125" t="s">
        <v>188</v>
      </c>
      <c r="B171" s="126"/>
      <c r="C171" s="127"/>
    </row>
    <row r="172" spans="1:3">
      <c r="A172" s="125"/>
      <c r="B172" s="126"/>
      <c r="C172" s="127"/>
    </row>
    <row r="173" spans="1:3">
      <c r="A173" s="128"/>
      <c r="B173" s="129"/>
      <c r="C173" s="130"/>
    </row>
    <row r="174" spans="1:3">
      <c r="A174" s="128"/>
      <c r="B174" s="129"/>
      <c r="C174" s="130"/>
    </row>
    <row r="175" spans="1:3">
      <c r="A175" s="128"/>
      <c r="B175" s="129"/>
      <c r="C175" s="130"/>
    </row>
    <row r="176" spans="1:3">
      <c r="A176" s="128"/>
      <c r="B176" s="129"/>
      <c r="C176" s="130"/>
    </row>
    <row r="177" spans="1:3">
      <c r="A177" s="128"/>
      <c r="B177" s="129"/>
      <c r="C177" s="130"/>
    </row>
    <row r="178" spans="1:3">
      <c r="A178" s="128"/>
      <c r="B178" s="129"/>
      <c r="C178" s="130"/>
    </row>
    <row r="179" spans="1:3">
      <c r="A179" s="128"/>
      <c r="B179" s="129"/>
      <c r="C179" s="130"/>
    </row>
    <row r="180" spans="1:3">
      <c r="A180" s="128"/>
      <c r="B180" s="129"/>
      <c r="C180" s="130"/>
    </row>
    <row r="181" spans="1:3">
      <c r="A181" s="128"/>
      <c r="B181" s="129"/>
      <c r="C181" s="130"/>
    </row>
    <row r="182" spans="1:3">
      <c r="A182" s="128"/>
      <c r="B182" s="129"/>
      <c r="C182" s="130"/>
    </row>
    <row r="183" spans="1:3">
      <c r="A183" s="128"/>
      <c r="B183" s="129"/>
      <c r="C183" s="130"/>
    </row>
    <row r="184" spans="1:3">
      <c r="A184" s="128"/>
      <c r="B184" s="129"/>
      <c r="C184" s="130"/>
    </row>
    <row r="185" spans="1:3">
      <c r="A185" s="128"/>
      <c r="B185" s="129"/>
      <c r="C185" s="130"/>
    </row>
    <row r="186" spans="1:3">
      <c r="A186" s="128"/>
      <c r="B186" s="129"/>
      <c r="C186" s="130"/>
    </row>
    <row r="187" spans="1:3" ht="7.5" customHeight="1">
      <c r="A187" s="131"/>
      <c r="B187" s="132"/>
      <c r="C187" s="133"/>
    </row>
    <row r="188" spans="1:3"/>
    <row r="189" spans="1:3" ht="15.75">
      <c r="A189" s="134" t="s">
        <v>189</v>
      </c>
      <c r="B189" s="135"/>
      <c r="C189" s="136"/>
    </row>
    <row r="190" spans="1:3" ht="7.5" customHeight="1">
      <c r="A190" s="137"/>
      <c r="B190" s="138"/>
      <c r="C190" s="139"/>
    </row>
    <row r="191" spans="1:3" ht="15" customHeight="1">
      <c r="A191" s="125" t="s">
        <v>190</v>
      </c>
      <c r="B191" s="126"/>
      <c r="C191" s="127"/>
    </row>
    <row r="192" spans="1:3">
      <c r="A192" s="125"/>
      <c r="B192" s="126"/>
      <c r="C192" s="127"/>
    </row>
    <row r="193" spans="1:3">
      <c r="A193" s="125"/>
      <c r="B193" s="126"/>
      <c r="C193" s="127"/>
    </row>
    <row r="194" spans="1:3">
      <c r="A194" s="125"/>
      <c r="B194" s="126"/>
      <c r="C194" s="127"/>
    </row>
    <row r="195" spans="1:3" ht="7.5" customHeight="1">
      <c r="A195" s="131"/>
      <c r="B195" s="132"/>
      <c r="C195" s="133"/>
    </row>
    <row r="196" spans="1:3"/>
    <row r="197" spans="1:3" ht="15.75">
      <c r="A197" s="134" t="s">
        <v>191</v>
      </c>
      <c r="B197" s="135"/>
      <c r="C197" s="136"/>
    </row>
    <row r="198" spans="1:3" ht="7.5" customHeight="1">
      <c r="A198" s="152"/>
      <c r="B198" s="153"/>
      <c r="C198" s="154"/>
    </row>
    <row r="199" spans="1:3">
      <c r="A199" s="155"/>
      <c r="B199" s="156"/>
      <c r="C199" s="157"/>
    </row>
    <row r="200" spans="1:3">
      <c r="A200" s="155"/>
      <c r="B200" s="156"/>
      <c r="C200" s="157"/>
    </row>
    <row r="201" spans="1:3">
      <c r="A201" s="155"/>
      <c r="B201" s="156"/>
      <c r="C201" s="157"/>
    </row>
    <row r="202" spans="1:3">
      <c r="A202" s="155"/>
      <c r="B202" s="156"/>
      <c r="C202" s="157"/>
    </row>
    <row r="203" spans="1:3">
      <c r="A203" s="155"/>
      <c r="B203" s="156"/>
      <c r="C203" s="157"/>
    </row>
    <row r="204" spans="1:3">
      <c r="A204" s="155"/>
      <c r="B204" s="156"/>
      <c r="C204" s="157"/>
    </row>
    <row r="205" spans="1:3">
      <c r="A205" s="155"/>
      <c r="B205" s="156"/>
      <c r="C205" s="157"/>
    </row>
    <row r="206" spans="1:3">
      <c r="A206" s="155"/>
      <c r="B206" s="156"/>
      <c r="C206" s="157"/>
    </row>
    <row r="207" spans="1:3">
      <c r="A207" s="155"/>
      <c r="B207" s="156"/>
      <c r="C207" s="157"/>
    </row>
    <row r="208" spans="1:3">
      <c r="A208" s="155"/>
      <c r="B208" s="156"/>
      <c r="C208" s="157"/>
    </row>
    <row r="209" spans="1:3">
      <c r="A209" s="155"/>
      <c r="B209" s="156"/>
      <c r="C209" s="157"/>
    </row>
    <row r="210" spans="1:3">
      <c r="A210" s="155"/>
      <c r="B210" s="156"/>
      <c r="C210" s="157"/>
    </row>
    <row r="211" spans="1:3">
      <c r="A211" s="155"/>
      <c r="B211" s="156"/>
      <c r="C211" s="157"/>
    </row>
    <row r="212" spans="1:3">
      <c r="A212" s="155"/>
      <c r="B212" s="156"/>
      <c r="C212" s="157"/>
    </row>
    <row r="213" spans="1:3">
      <c r="A213" s="155"/>
      <c r="B213" s="156"/>
      <c r="C213" s="157"/>
    </row>
    <row r="214" spans="1:3">
      <c r="A214" s="155"/>
      <c r="B214" s="156"/>
      <c r="C214" s="157"/>
    </row>
    <row r="215" spans="1:3">
      <c r="A215" s="155"/>
      <c r="B215" s="156"/>
      <c r="C215" s="157"/>
    </row>
    <row r="216" spans="1:3">
      <c r="A216" s="155"/>
      <c r="B216" s="156"/>
      <c r="C216" s="157"/>
    </row>
    <row r="217" spans="1:3">
      <c r="A217" s="155"/>
      <c r="B217" s="156"/>
      <c r="C217" s="157"/>
    </row>
    <row r="218" spans="1:3">
      <c r="A218" s="155"/>
      <c r="B218" s="156"/>
      <c r="C218" s="157"/>
    </row>
    <row r="219" spans="1:3">
      <c r="A219" s="155"/>
      <c r="B219" s="156"/>
      <c r="C219" s="157"/>
    </row>
    <row r="220" spans="1:3">
      <c r="A220" s="155"/>
      <c r="B220" s="156"/>
      <c r="C220" s="157"/>
    </row>
    <row r="221" spans="1:3" ht="12.75" customHeight="1">
      <c r="A221" s="158"/>
      <c r="B221" s="159"/>
      <c r="C221" s="160"/>
    </row>
    <row r="222" spans="1:3"/>
    <row r="223" spans="1:3"/>
  </sheetData>
  <sheetProtection algorithmName="SHA-512" hashValue="N9TdH4jjjd8mYug1g0gi8FSQu1rp13wtcTwiuzdQKx/1QDI9giW1kPIzlC7cPK9z6lAgzdJ7CjdnqB/C+WknTQ==" saltValue="H4HzuN9xP0DU1zEuE9MIfQ==" spinCount="100000" sheet="1" objects="1" scenarios="1"/>
  <mergeCells count="152">
    <mergeCell ref="A198:C221"/>
    <mergeCell ref="A170:C170"/>
    <mergeCell ref="A173:C173"/>
    <mergeCell ref="A174:C174"/>
    <mergeCell ref="A157:C157"/>
    <mergeCell ref="A158:C158"/>
    <mergeCell ref="A159:C159"/>
    <mergeCell ref="A160:C160"/>
    <mergeCell ref="A161:C161"/>
    <mergeCell ref="A195:C195"/>
    <mergeCell ref="A171:C172"/>
    <mergeCell ref="A197:C197"/>
    <mergeCell ref="A189:C189"/>
    <mergeCell ref="A190:C190"/>
    <mergeCell ref="A191:C194"/>
    <mergeCell ref="A187:C187"/>
    <mergeCell ref="A185:C185"/>
    <mergeCell ref="A186:C186"/>
    <mergeCell ref="A175:C175"/>
    <mergeCell ref="A176:C176"/>
    <mergeCell ref="A177:C177"/>
    <mergeCell ref="A178:C178"/>
    <mergeCell ref="A179:C179"/>
    <mergeCell ref="A180:C180"/>
    <mergeCell ref="A166:C166"/>
    <mergeCell ref="A167:C167"/>
    <mergeCell ref="A154:C154"/>
    <mergeCell ref="A155:C155"/>
    <mergeCell ref="A145:C145"/>
    <mergeCell ref="A146:C146"/>
    <mergeCell ref="A147:C147"/>
    <mergeCell ref="A164:C164"/>
    <mergeCell ref="A162:C162"/>
    <mergeCell ref="A163:C163"/>
    <mergeCell ref="A156:C156"/>
    <mergeCell ref="A181:C181"/>
    <mergeCell ref="A182:C182"/>
    <mergeCell ref="A183:C183"/>
    <mergeCell ref="A184:C184"/>
    <mergeCell ref="A120:C120"/>
    <mergeCell ref="A121:C121"/>
    <mergeCell ref="A122:C122"/>
    <mergeCell ref="A123:C123"/>
    <mergeCell ref="A124:C124"/>
    <mergeCell ref="A125:C125"/>
    <mergeCell ref="A126:C126"/>
    <mergeCell ref="A127:C127"/>
    <mergeCell ref="A137:C137"/>
    <mergeCell ref="A138:C138"/>
    <mergeCell ref="A139:C139"/>
    <mergeCell ref="A140:C140"/>
    <mergeCell ref="A128:C128"/>
    <mergeCell ref="A129:C129"/>
    <mergeCell ref="A130:C130"/>
    <mergeCell ref="A144:C144"/>
    <mergeCell ref="A151:C151"/>
    <mergeCell ref="A152:C152"/>
    <mergeCell ref="A153:C153"/>
    <mergeCell ref="A168:C169"/>
    <mergeCell ref="A105:C105"/>
    <mergeCell ref="A112:C112"/>
    <mergeCell ref="A113:C113"/>
    <mergeCell ref="A98:C100"/>
    <mergeCell ref="A104:C104"/>
    <mergeCell ref="A93:C96"/>
    <mergeCell ref="A102:C103"/>
    <mergeCell ref="A78:C78"/>
    <mergeCell ref="A79:C79"/>
    <mergeCell ref="A114:C114"/>
    <mergeCell ref="A116:C116"/>
    <mergeCell ref="A148:C148"/>
    <mergeCell ref="A149:C149"/>
    <mergeCell ref="A150:C150"/>
    <mergeCell ref="A142:C142"/>
    <mergeCell ref="A143:C143"/>
    <mergeCell ref="A117:C117"/>
    <mergeCell ref="A106:C106"/>
    <mergeCell ref="A133:C133"/>
    <mergeCell ref="A118:C118"/>
    <mergeCell ref="A119:C119"/>
    <mergeCell ref="A107:C107"/>
    <mergeCell ref="A108:C108"/>
    <mergeCell ref="A109:C109"/>
    <mergeCell ref="A110:C110"/>
    <mergeCell ref="A111:C111"/>
    <mergeCell ref="A134:C135"/>
    <mergeCell ref="A136:C136"/>
    <mergeCell ref="A141:C141"/>
    <mergeCell ref="A60:C60"/>
    <mergeCell ref="A61:C61"/>
    <mergeCell ref="A62:C62"/>
    <mergeCell ref="A63:C63"/>
    <mergeCell ref="A64:C64"/>
    <mergeCell ref="A65:C65"/>
    <mergeCell ref="A81:C81"/>
    <mergeCell ref="A84:C84"/>
    <mergeCell ref="A43:C43"/>
    <mergeCell ref="A72:C72"/>
    <mergeCell ref="A73:C73"/>
    <mergeCell ref="A57:C57"/>
    <mergeCell ref="A58:C58"/>
    <mergeCell ref="A59:C59"/>
    <mergeCell ref="A70:C70"/>
    <mergeCell ref="A71:C71"/>
    <mergeCell ref="A45:C56"/>
    <mergeCell ref="A69:C69"/>
    <mergeCell ref="A85:C85"/>
    <mergeCell ref="A86:C86"/>
    <mergeCell ref="A92:C92"/>
    <mergeCell ref="A82:C82"/>
    <mergeCell ref="A83:C83"/>
    <mergeCell ref="A87:C87"/>
    <mergeCell ref="A88:C88"/>
    <mergeCell ref="A89:C89"/>
    <mergeCell ref="A74:C76"/>
    <mergeCell ref="A80:C80"/>
    <mergeCell ref="A91:C91"/>
    <mergeCell ref="A17:C17"/>
    <mergeCell ref="A18:C18"/>
    <mergeCell ref="A19:C19"/>
    <mergeCell ref="A20:C20"/>
    <mergeCell ref="A21:C21"/>
    <mergeCell ref="A132:C132"/>
    <mergeCell ref="A97:C97"/>
    <mergeCell ref="A44:C44"/>
    <mergeCell ref="A32:C32"/>
    <mergeCell ref="A28:C28"/>
    <mergeCell ref="A29:C29"/>
    <mergeCell ref="A30:C30"/>
    <mergeCell ref="A31:C31"/>
    <mergeCell ref="A22:C22"/>
    <mergeCell ref="A23:C23"/>
    <mergeCell ref="A24:C24"/>
    <mergeCell ref="A25:C25"/>
    <mergeCell ref="A26:C26"/>
    <mergeCell ref="A27:C27"/>
    <mergeCell ref="B115:C115"/>
    <mergeCell ref="A66:C66"/>
    <mergeCell ref="A67:C67"/>
    <mergeCell ref="A68:C68"/>
    <mergeCell ref="A77:C77"/>
    <mergeCell ref="B7:C7"/>
    <mergeCell ref="A1:C1"/>
    <mergeCell ref="A12:C15"/>
    <mergeCell ref="A16:C16"/>
    <mergeCell ref="A8:C8"/>
    <mergeCell ref="A10:C10"/>
    <mergeCell ref="A11:C11"/>
    <mergeCell ref="A2:C2"/>
    <mergeCell ref="A3:C3"/>
    <mergeCell ref="A5:C5"/>
    <mergeCell ref="A6:C6"/>
  </mergeCells>
  <hyperlinks>
    <hyperlink ref="B7:C7" r:id="rId1" display="Pour transmettre vos documents par l’entremise des SEL, vous devez d’abord être inscrit au service d’authentification du gouvernement du Québec clicSÉQUR afin d'effectuer des transactions en ligne. Pour ce faire, consultez notre page Services en ligne et cliquez sur « Créez votre compte chez clicSÉQUR »." xr:uid="{00000000-0004-0000-0400-000000000000}"/>
  </hyperlinks>
  <pageMargins left="0.7" right="0.7" top="0.75" bottom="0.75" header="0.3" footer="0.3"/>
  <pageSetup orientation="portrait" r:id="rId2"/>
  <headerFooter>
    <oddHeader>&amp;CGuide ATTES_RA</oddHeader>
    <oddFooter>&amp;CGuide ATTES_RA</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1AB7E-52E8-497E-B82A-3528A97171D8}">
  <sheetPr codeName="Sheet3"/>
  <dimension ref="A1:B4"/>
  <sheetViews>
    <sheetView workbookViewId="0" xr3:uid="{6CA7B71F-2495-5453-82C1-58496E4055E0}">
      <selection activeCell="A5" sqref="A5"/>
    </sheetView>
  </sheetViews>
  <sheetFormatPr defaultColWidth="11.42578125" defaultRowHeight="15"/>
  <cols>
    <col min="1" max="16384" width="11.42578125" style="12"/>
  </cols>
  <sheetData>
    <row r="1" spans="1:2">
      <c r="A1" s="14" t="s">
        <v>192</v>
      </c>
    </row>
    <row r="2" spans="1:2">
      <c r="A2" s="12" t="s">
        <v>193</v>
      </c>
      <c r="B2" s="12" t="s">
        <v>193</v>
      </c>
    </row>
    <row r="3" spans="1:2">
      <c r="A3" s="12" t="s">
        <v>194</v>
      </c>
      <c r="B3" s="12" t="s">
        <v>194</v>
      </c>
    </row>
    <row r="4" spans="1:2">
      <c r="A4" s="12" t="s">
        <v>195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Classification"/>
  <dimension ref="A1:V21"/>
  <sheetViews>
    <sheetView workbookViewId="0" xr3:uid="{9B253EF2-77E0-53E3-AE26-4D66ECD923F3}">
      <selection activeCell="L7" sqref="L7"/>
    </sheetView>
  </sheetViews>
  <sheetFormatPr defaultColWidth="9.140625" defaultRowHeight="15"/>
  <cols>
    <col min="1" max="2" width="11.28515625" bestFit="1" customWidth="1"/>
    <col min="3" max="3" width="12.140625" customWidth="1"/>
    <col min="4" max="4" width="30.5703125" customWidth="1"/>
    <col min="5" max="5" width="19.140625" customWidth="1"/>
    <col min="6" max="6" width="15.42578125" customWidth="1"/>
    <col min="7" max="7" width="10.42578125" customWidth="1"/>
    <col min="8" max="8" width="9.28515625" customWidth="1"/>
    <col min="9" max="9" width="13.140625" customWidth="1"/>
    <col min="10" max="10" width="21.140625" customWidth="1"/>
    <col min="11" max="11" width="13.140625" customWidth="1"/>
    <col min="12" max="12" width="21.140625" customWidth="1"/>
    <col min="13" max="13" width="13.140625" customWidth="1"/>
    <col min="14" max="14" width="21.140625" customWidth="1"/>
    <col min="15" max="15" width="13.140625" customWidth="1"/>
    <col min="16" max="16" width="21.140625" customWidth="1"/>
    <col min="17" max="17" width="13.140625" customWidth="1"/>
    <col min="18" max="18" width="21.140625" customWidth="1"/>
    <col min="19" max="19" width="13.140625" customWidth="1"/>
    <col min="20" max="20" width="21.140625" customWidth="1"/>
    <col min="21" max="21" width="20.85546875" customWidth="1"/>
    <col min="22" max="22" width="25.5703125" customWidth="1"/>
  </cols>
  <sheetData>
    <row r="1" spans="1:22">
      <c r="A1" t="s">
        <v>196</v>
      </c>
      <c r="B1" t="s">
        <v>197</v>
      </c>
      <c r="C1" t="s">
        <v>198</v>
      </c>
      <c r="D1" t="s">
        <v>199</v>
      </c>
      <c r="E1" t="s">
        <v>200</v>
      </c>
      <c r="F1" t="s">
        <v>201</v>
      </c>
      <c r="G1" t="s">
        <v>202</v>
      </c>
      <c r="H1" t="s">
        <v>203</v>
      </c>
      <c r="I1" t="s">
        <v>204</v>
      </c>
      <c r="J1" t="s">
        <v>205</v>
      </c>
      <c r="K1" t="s">
        <v>206</v>
      </c>
      <c r="L1" t="s">
        <v>207</v>
      </c>
      <c r="M1" t="s">
        <v>208</v>
      </c>
      <c r="N1" t="s">
        <v>209</v>
      </c>
      <c r="O1" t="s">
        <v>210</v>
      </c>
      <c r="P1" t="s">
        <v>211</v>
      </c>
      <c r="Q1" t="s">
        <v>212</v>
      </c>
      <c r="R1" t="s">
        <v>213</v>
      </c>
      <c r="S1" t="s">
        <v>214</v>
      </c>
      <c r="T1" t="s">
        <v>215</v>
      </c>
      <c r="U1" t="s">
        <v>216</v>
      </c>
      <c r="V1" t="s">
        <v>217</v>
      </c>
    </row>
    <row r="2" spans="1:22">
      <c r="A2" t="s">
        <v>218</v>
      </c>
      <c r="B2" t="s">
        <v>218</v>
      </c>
      <c r="C2" t="s">
        <v>219</v>
      </c>
      <c r="D2" t="s">
        <v>220</v>
      </c>
      <c r="E2" t="s">
        <v>219</v>
      </c>
      <c r="F2" t="s">
        <v>221</v>
      </c>
      <c r="G2">
        <f>'100'!G11</f>
        <v>0</v>
      </c>
      <c r="H2" t="s">
        <v>219</v>
      </c>
      <c r="I2" t="s">
        <v>222</v>
      </c>
      <c r="J2" t="s">
        <v>222</v>
      </c>
      <c r="U2" t="s">
        <v>219</v>
      </c>
      <c r="V2" t="s">
        <v>219</v>
      </c>
    </row>
    <row r="3" spans="1:22">
      <c r="A3" t="s">
        <v>223</v>
      </c>
      <c r="B3" t="s">
        <v>223</v>
      </c>
      <c r="C3" t="s">
        <v>219</v>
      </c>
      <c r="D3" t="s">
        <v>224</v>
      </c>
      <c r="E3" t="s">
        <v>219</v>
      </c>
      <c r="F3" t="s">
        <v>221</v>
      </c>
      <c r="G3">
        <f>'100'!G14</f>
        <v>0</v>
      </c>
      <c r="H3" t="s">
        <v>219</v>
      </c>
      <c r="I3" t="s">
        <v>222</v>
      </c>
      <c r="J3" t="s">
        <v>222</v>
      </c>
      <c r="U3" t="s">
        <v>219</v>
      </c>
      <c r="V3" t="s">
        <v>219</v>
      </c>
    </row>
    <row r="4" spans="1:22">
      <c r="A4" t="s">
        <v>225</v>
      </c>
      <c r="B4" t="s">
        <v>225</v>
      </c>
      <c r="C4" t="s">
        <v>219</v>
      </c>
      <c r="D4" t="s">
        <v>226</v>
      </c>
      <c r="E4" t="s">
        <v>219</v>
      </c>
      <c r="F4" t="s">
        <v>221</v>
      </c>
      <c r="G4">
        <f>'100'!G17</f>
        <v>0</v>
      </c>
      <c r="H4" t="s">
        <v>219</v>
      </c>
      <c r="I4" t="s">
        <v>222</v>
      </c>
      <c r="J4" t="s">
        <v>222</v>
      </c>
      <c r="U4" t="s">
        <v>219</v>
      </c>
      <c r="V4" t="s">
        <v>219</v>
      </c>
    </row>
    <row r="5" spans="1:22">
      <c r="A5" t="s">
        <v>227</v>
      </c>
      <c r="B5" t="s">
        <v>227</v>
      </c>
      <c r="C5" t="s">
        <v>219</v>
      </c>
      <c r="D5" t="s">
        <v>228</v>
      </c>
      <c r="E5" t="s">
        <v>219</v>
      </c>
      <c r="F5" t="s">
        <v>221</v>
      </c>
      <c r="G5">
        <f>'100'!G21</f>
        <v>0</v>
      </c>
      <c r="H5" t="s">
        <v>219</v>
      </c>
      <c r="I5" t="s">
        <v>222</v>
      </c>
      <c r="J5" t="s">
        <v>222</v>
      </c>
      <c r="U5" t="s">
        <v>219</v>
      </c>
      <c r="V5" t="s">
        <v>219</v>
      </c>
    </row>
    <row r="6" spans="1:22">
      <c r="A6" t="s">
        <v>229</v>
      </c>
      <c r="B6" t="s">
        <v>229</v>
      </c>
      <c r="C6" t="s">
        <v>219</v>
      </c>
      <c r="D6" t="s">
        <v>230</v>
      </c>
      <c r="E6" t="s">
        <v>219</v>
      </c>
      <c r="F6" t="s">
        <v>221</v>
      </c>
      <c r="G6">
        <f>'100'!C24</f>
        <v>0</v>
      </c>
      <c r="H6" t="s">
        <v>219</v>
      </c>
      <c r="I6" t="s">
        <v>222</v>
      </c>
      <c r="J6" t="s">
        <v>222</v>
      </c>
      <c r="U6" t="s">
        <v>219</v>
      </c>
      <c r="V6" t="s">
        <v>219</v>
      </c>
    </row>
    <row r="7" spans="1:22">
      <c r="A7" t="s">
        <v>231</v>
      </c>
      <c r="B7" t="s">
        <v>231</v>
      </c>
      <c r="C7" t="s">
        <v>219</v>
      </c>
      <c r="D7" t="s">
        <v>232</v>
      </c>
      <c r="E7" t="s">
        <v>219</v>
      </c>
      <c r="F7" t="s">
        <v>221</v>
      </c>
      <c r="G7">
        <f>'100'!C27</f>
        <v>0</v>
      </c>
      <c r="H7" t="s">
        <v>219</v>
      </c>
      <c r="I7" t="s">
        <v>222</v>
      </c>
      <c r="J7" t="s">
        <v>222</v>
      </c>
      <c r="U7" t="s">
        <v>219</v>
      </c>
      <c r="V7" t="s">
        <v>219</v>
      </c>
    </row>
    <row r="8" spans="1:22">
      <c r="A8" t="s">
        <v>233</v>
      </c>
      <c r="B8" t="s">
        <v>233</v>
      </c>
      <c r="C8" t="s">
        <v>219</v>
      </c>
      <c r="D8" t="s">
        <v>234</v>
      </c>
      <c r="E8" t="s">
        <v>219</v>
      </c>
      <c r="F8" t="s">
        <v>221</v>
      </c>
      <c r="G8">
        <f>'100'!C30</f>
        <v>0</v>
      </c>
      <c r="H8" t="s">
        <v>219</v>
      </c>
      <c r="I8" t="s">
        <v>222</v>
      </c>
      <c r="J8" t="s">
        <v>222</v>
      </c>
      <c r="U8" t="s">
        <v>219</v>
      </c>
      <c r="V8" t="s">
        <v>219</v>
      </c>
    </row>
    <row r="9" spans="1:22">
      <c r="A9" t="s">
        <v>235</v>
      </c>
      <c r="B9" t="s">
        <v>235</v>
      </c>
      <c r="C9" t="s">
        <v>219</v>
      </c>
      <c r="D9" t="s">
        <v>236</v>
      </c>
      <c r="E9" t="s">
        <v>219</v>
      </c>
      <c r="F9" t="s">
        <v>221</v>
      </c>
      <c r="G9">
        <f>'100'!C33</f>
        <v>0</v>
      </c>
      <c r="H9" t="s">
        <v>219</v>
      </c>
      <c r="I9" t="s">
        <v>222</v>
      </c>
      <c r="J9" t="s">
        <v>222</v>
      </c>
      <c r="U9" t="s">
        <v>219</v>
      </c>
      <c r="V9" t="s">
        <v>219</v>
      </c>
    </row>
    <row r="10" spans="1:22">
      <c r="A10" t="s">
        <v>237</v>
      </c>
      <c r="B10" t="s">
        <v>237</v>
      </c>
      <c r="C10" t="s">
        <v>219</v>
      </c>
      <c r="D10" t="s">
        <v>238</v>
      </c>
      <c r="E10" t="s">
        <v>219</v>
      </c>
      <c r="F10" t="s">
        <v>221</v>
      </c>
      <c r="G10">
        <f>'100'!C36</f>
        <v>0</v>
      </c>
      <c r="H10" t="s">
        <v>219</v>
      </c>
      <c r="I10" t="s">
        <v>222</v>
      </c>
      <c r="J10" t="s">
        <v>222</v>
      </c>
      <c r="U10" t="s">
        <v>219</v>
      </c>
      <c r="V10" t="s">
        <v>219</v>
      </c>
    </row>
    <row r="11" spans="1:22">
      <c r="A11" t="s">
        <v>239</v>
      </c>
      <c r="B11" t="s">
        <v>239</v>
      </c>
      <c r="C11" t="s">
        <v>219</v>
      </c>
      <c r="D11" t="s">
        <v>240</v>
      </c>
      <c r="E11" t="s">
        <v>219</v>
      </c>
      <c r="F11" t="s">
        <v>221</v>
      </c>
      <c r="G11">
        <f>'100'!C39</f>
        <v>0</v>
      </c>
      <c r="H11" t="s">
        <v>219</v>
      </c>
      <c r="I11" t="s">
        <v>222</v>
      </c>
      <c r="J11" t="s">
        <v>222</v>
      </c>
      <c r="U11" t="s">
        <v>219</v>
      </c>
      <c r="V11" t="s">
        <v>219</v>
      </c>
    </row>
    <row r="12" spans="1:22">
      <c r="A12" t="s">
        <v>241</v>
      </c>
      <c r="B12" t="s">
        <v>241</v>
      </c>
      <c r="C12" t="s">
        <v>219</v>
      </c>
      <c r="D12" t="s">
        <v>242</v>
      </c>
      <c r="E12" t="s">
        <v>219</v>
      </c>
      <c r="F12" t="s">
        <v>221</v>
      </c>
      <c r="G12">
        <f>'100'!C42</f>
        <v>0</v>
      </c>
      <c r="H12" t="s">
        <v>219</v>
      </c>
      <c r="I12" t="s">
        <v>222</v>
      </c>
      <c r="J12" t="s">
        <v>222</v>
      </c>
      <c r="U12" t="s">
        <v>219</v>
      </c>
      <c r="V12" t="s">
        <v>219</v>
      </c>
    </row>
    <row r="13" spans="1:22">
      <c r="A13" t="s">
        <v>243</v>
      </c>
      <c r="B13" t="s">
        <v>243</v>
      </c>
      <c r="C13" t="s">
        <v>219</v>
      </c>
      <c r="D13" t="s">
        <v>244</v>
      </c>
      <c r="E13" t="s">
        <v>219</v>
      </c>
      <c r="F13" t="s">
        <v>221</v>
      </c>
      <c r="G13">
        <f>'100'!C45</f>
        <v>0</v>
      </c>
      <c r="H13" t="s">
        <v>219</v>
      </c>
      <c r="I13" t="s">
        <v>222</v>
      </c>
      <c r="J13" t="s">
        <v>222</v>
      </c>
      <c r="U13" t="s">
        <v>219</v>
      </c>
      <c r="V13" t="s">
        <v>219</v>
      </c>
    </row>
    <row r="14" spans="1:22">
      <c r="A14" t="s">
        <v>245</v>
      </c>
      <c r="B14" t="s">
        <v>245</v>
      </c>
      <c r="C14" t="s">
        <v>219</v>
      </c>
      <c r="D14" t="s">
        <v>246</v>
      </c>
      <c r="E14" t="s">
        <v>219</v>
      </c>
      <c r="F14" t="s">
        <v>221</v>
      </c>
      <c r="G14">
        <f>'100'!C48</f>
        <v>0</v>
      </c>
      <c r="H14" t="s">
        <v>219</v>
      </c>
      <c r="I14" t="s">
        <v>222</v>
      </c>
      <c r="J14" t="s">
        <v>222</v>
      </c>
      <c r="U14" t="s">
        <v>219</v>
      </c>
      <c r="V14" t="s">
        <v>219</v>
      </c>
    </row>
    <row r="15" spans="1:22">
      <c r="A15" t="s">
        <v>247</v>
      </c>
      <c r="B15" t="s">
        <v>247</v>
      </c>
      <c r="C15" t="s">
        <v>219</v>
      </c>
      <c r="D15" t="s">
        <v>248</v>
      </c>
      <c r="E15" t="s">
        <v>219</v>
      </c>
      <c r="F15" t="s">
        <v>249</v>
      </c>
      <c r="G15" s="77">
        <f>'100'!G52</f>
        <v>0</v>
      </c>
      <c r="H15" t="s">
        <v>219</v>
      </c>
      <c r="I15" t="s">
        <v>222</v>
      </c>
      <c r="J15" t="s">
        <v>222</v>
      </c>
      <c r="U15" t="s">
        <v>219</v>
      </c>
      <c r="V15" t="s">
        <v>219</v>
      </c>
    </row>
    <row r="16" spans="1:22">
      <c r="A16" t="s">
        <v>250</v>
      </c>
      <c r="B16" t="s">
        <v>250</v>
      </c>
      <c r="C16" t="s">
        <v>219</v>
      </c>
      <c r="D16" t="s">
        <v>251</v>
      </c>
      <c r="E16" t="s">
        <v>219</v>
      </c>
      <c r="F16" t="s">
        <v>249</v>
      </c>
      <c r="G16" s="77">
        <f>'100'!J52</f>
        <v>0</v>
      </c>
      <c r="H16" t="s">
        <v>219</v>
      </c>
      <c r="I16" t="s">
        <v>222</v>
      </c>
      <c r="J16" t="s">
        <v>222</v>
      </c>
      <c r="U16" t="s">
        <v>219</v>
      </c>
      <c r="V16" t="s">
        <v>219</v>
      </c>
    </row>
    <row r="17" spans="1:22">
      <c r="A17" t="s">
        <v>252</v>
      </c>
      <c r="B17" t="s">
        <v>252</v>
      </c>
      <c r="C17" t="s">
        <v>219</v>
      </c>
      <c r="D17" t="s">
        <v>253</v>
      </c>
      <c r="E17" t="s">
        <v>219</v>
      </c>
      <c r="F17" t="s">
        <v>221</v>
      </c>
      <c r="G17">
        <f>'100'!C57</f>
        <v>0</v>
      </c>
      <c r="H17" t="s">
        <v>219</v>
      </c>
      <c r="I17" t="s">
        <v>222</v>
      </c>
      <c r="J17" t="s">
        <v>222</v>
      </c>
      <c r="U17" t="s">
        <v>219</v>
      </c>
      <c r="V17" t="s">
        <v>219</v>
      </c>
    </row>
    <row r="18" spans="1:22">
      <c r="A18" t="s">
        <v>254</v>
      </c>
      <c r="B18" t="s">
        <v>254</v>
      </c>
      <c r="C18" t="s">
        <v>219</v>
      </c>
      <c r="D18" t="s">
        <v>255</v>
      </c>
      <c r="E18" t="s">
        <v>219</v>
      </c>
      <c r="F18" t="s">
        <v>249</v>
      </c>
      <c r="G18" s="77">
        <f>'100'!G67</f>
        <v>0</v>
      </c>
      <c r="H18" t="s">
        <v>219</v>
      </c>
      <c r="I18" t="s">
        <v>222</v>
      </c>
      <c r="J18" t="s">
        <v>222</v>
      </c>
      <c r="U18" t="s">
        <v>219</v>
      </c>
      <c r="V18" t="s">
        <v>219</v>
      </c>
    </row>
    <row r="19" spans="1:22">
      <c r="A19" t="s">
        <v>256</v>
      </c>
      <c r="B19" t="s">
        <v>256</v>
      </c>
      <c r="C19" t="s">
        <v>219</v>
      </c>
      <c r="D19" t="s">
        <v>257</v>
      </c>
      <c r="E19" t="s">
        <v>219</v>
      </c>
      <c r="F19" t="s">
        <v>221</v>
      </c>
      <c r="G19">
        <f>'100'!J67</f>
        <v>0</v>
      </c>
      <c r="H19" t="s">
        <v>219</v>
      </c>
      <c r="I19" t="s">
        <v>222</v>
      </c>
      <c r="J19" t="s">
        <v>222</v>
      </c>
      <c r="U19" t="s">
        <v>219</v>
      </c>
      <c r="V19" t="s">
        <v>219</v>
      </c>
    </row>
    <row r="20" spans="1:22">
      <c r="A20" t="s">
        <v>258</v>
      </c>
      <c r="B20" t="s">
        <v>258</v>
      </c>
      <c r="C20" t="s">
        <v>219</v>
      </c>
      <c r="D20" t="s">
        <v>259</v>
      </c>
      <c r="E20" t="s">
        <v>219</v>
      </c>
      <c r="F20" t="s">
        <v>221</v>
      </c>
      <c r="G20">
        <f>'100'!J70</f>
        <v>0</v>
      </c>
      <c r="H20" t="s">
        <v>219</v>
      </c>
      <c r="I20" t="s">
        <v>222</v>
      </c>
      <c r="J20" t="s">
        <v>222</v>
      </c>
      <c r="U20" t="s">
        <v>219</v>
      </c>
      <c r="V20" t="s">
        <v>219</v>
      </c>
    </row>
    <row r="21" spans="1:22">
      <c r="A21" t="s">
        <v>260</v>
      </c>
      <c r="B21" t="s">
        <v>260</v>
      </c>
      <c r="D21" t="s">
        <v>261</v>
      </c>
      <c r="F21" t="s">
        <v>249</v>
      </c>
      <c r="G21" s="77">
        <f ca="1">_DateDuJour</f>
        <v>44655</v>
      </c>
      <c r="I21" s="78">
        <v>100</v>
      </c>
      <c r="J21" s="78">
        <v>100</v>
      </c>
    </row>
  </sheetData>
  <sortState ref="A2:V21">
    <sortCondition ref="A2:A21"/>
  </sortState>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AMFTypeDonnee!$A$1:$A$4</xm:f>
          </x14:formula1>
          <xm:sqref>F2:F20 F22:F1020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MFTypeDonnee"/>
  <dimension ref="A1:B4"/>
  <sheetViews>
    <sheetView workbookViewId="0" xr3:uid="{85D5C41F-068E-5C55-9968-509E7C2A5619}"/>
  </sheetViews>
  <sheetFormatPr defaultColWidth="9.140625" defaultRowHeight="15"/>
  <cols>
    <col min="1" max="2" width="12.42578125" customWidth="1"/>
  </cols>
  <sheetData>
    <row r="1" spans="1:2">
      <c r="A1" t="s">
        <v>262</v>
      </c>
      <c r="B1" t="s">
        <v>262</v>
      </c>
    </row>
    <row r="2" spans="1:2">
      <c r="A2" t="s">
        <v>263</v>
      </c>
      <c r="B2" t="s">
        <v>263</v>
      </c>
    </row>
    <row r="3" spans="1:2">
      <c r="A3" t="s">
        <v>221</v>
      </c>
    </row>
    <row r="4" spans="1:2">
      <c r="A4" t="s">
        <v>249</v>
      </c>
    </row>
  </sheetData>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ChampCalcule"/>
  <dimension ref="A1:U1"/>
  <sheetViews>
    <sheetView workbookViewId="0" xr3:uid="{44B22561-5205-5C8A-B808-2C70100D228F}"/>
  </sheetViews>
  <sheetFormatPr defaultColWidth="9.140625" defaultRowHeight="15"/>
  <cols>
    <col min="1" max="1" width="5.85546875" customWidth="1"/>
    <col min="2" max="2" width="5.5703125" customWidth="1"/>
    <col min="3" max="3" width="12.140625" customWidth="1"/>
    <col min="4" max="4" width="11.42578125" customWidth="1"/>
    <col min="5" max="5" width="19.140625" customWidth="1"/>
    <col min="6" max="6" width="15.42578125" customWidth="1"/>
    <col min="7" max="7" width="9.28515625" customWidth="1"/>
    <col min="8" max="8" width="13.140625" customWidth="1"/>
    <col min="9" max="9" width="21.140625" customWidth="1"/>
    <col min="10" max="10" width="13.140625" customWidth="1"/>
    <col min="11" max="11" width="21.140625" customWidth="1"/>
    <col min="12" max="12" width="13.140625" customWidth="1"/>
    <col min="13" max="13" width="21.140625" customWidth="1"/>
    <col min="14" max="14" width="13.140625" customWidth="1"/>
    <col min="15" max="15" width="21.140625" customWidth="1"/>
    <col min="16" max="16" width="13.140625" customWidth="1"/>
    <col min="17" max="17" width="21.140625" customWidth="1"/>
    <col min="18" max="18" width="13.140625" customWidth="1"/>
    <col min="19" max="19" width="21.140625" customWidth="1"/>
    <col min="20" max="20" width="8.7109375" customWidth="1"/>
    <col min="21" max="21" width="20.85546875" customWidth="1"/>
  </cols>
  <sheetData>
    <row r="1" spans="1:21">
      <c r="A1" t="s">
        <v>196</v>
      </c>
      <c r="B1" t="s">
        <v>197</v>
      </c>
      <c r="C1" t="s">
        <v>198</v>
      </c>
      <c r="D1" t="s">
        <v>264</v>
      </c>
      <c r="E1" t="s">
        <v>200</v>
      </c>
      <c r="F1" t="s">
        <v>201</v>
      </c>
      <c r="G1" t="s">
        <v>203</v>
      </c>
      <c r="H1" t="s">
        <v>204</v>
      </c>
      <c r="I1" t="s">
        <v>205</v>
      </c>
      <c r="J1" t="s">
        <v>206</v>
      </c>
      <c r="K1" t="s">
        <v>207</v>
      </c>
      <c r="L1" t="s">
        <v>208</v>
      </c>
      <c r="M1" t="s">
        <v>209</v>
      </c>
      <c r="N1" t="s">
        <v>210</v>
      </c>
      <c r="O1" t="s">
        <v>211</v>
      </c>
      <c r="P1" t="s">
        <v>212</v>
      </c>
      <c r="Q1" t="s">
        <v>213</v>
      </c>
      <c r="R1" t="s">
        <v>214</v>
      </c>
      <c r="S1" t="s">
        <v>215</v>
      </c>
      <c r="T1" t="s">
        <v>265</v>
      </c>
      <c r="U1" t="s">
        <v>216</v>
      </c>
    </row>
  </sheetData>
  <pageMargins left="0.75" right="0.75" top="1" bottom="1" header="0.5" footer="0.5"/>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AMFTypeDonnee!$B$1:$B$2</xm:f>
          </x14:formula1>
          <xm:sqref>F2 F2:F1001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Urls xmlns="http://schemas.microsoft.com/sharepoint/v3/contenttype/forms/url">
  <Edit>~list/Forms/fd_Document_Edit.aspx</Edit>
</FormUrls>
</file>

<file path=customXml/item2.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32a187fce011f4d57210f8aa9c1bddb8">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e9631b6d18574de2f0826b5d4967f5d1"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JDDocLie xmlns="937acfcf-2433-4dc7-8dd3-98a5d50c96bf">4072</PJDDocLie>
    <_fd_parent_temp xmlns="0ab4d0b0-81c9-496c-a6f8-8a0e74a7f3b9" xsi:nil="true"/>
    <DSDemandeArchiver xmlns="937acfcf-2433-4dc7-8dd3-98a5d50c96bf">false</DSDemandeArchiver>
    <PJDDocLieBK xmlns="0ab4d0b0-81c9-496c-a6f8-8a0e74a7f3b9">5490</PJDDocLieBK>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E6CD73-BB18-427F-9D2C-D1E85C0CE015}"/>
</file>

<file path=customXml/itemProps2.xml><?xml version="1.0" encoding="utf-8"?>
<ds:datastoreItem xmlns:ds="http://schemas.openxmlformats.org/officeDocument/2006/customXml" ds:itemID="{A5385A2B-28D9-4F15-9BEC-4CEE706042F5}"/>
</file>

<file path=customXml/itemProps3.xml><?xml version="1.0" encoding="utf-8"?>
<ds:datastoreItem xmlns:ds="http://schemas.openxmlformats.org/officeDocument/2006/customXml" ds:itemID="{C1EDBA8D-A38B-462B-AB5A-80D88A00D525}"/>
</file>

<file path=customXml/itemProps4.xml><?xml version="1.0" encoding="utf-8"?>
<ds:datastoreItem xmlns:ds="http://schemas.openxmlformats.org/officeDocument/2006/customXml" ds:itemID="{5FAD8FD7-997A-4C95-9B91-56AFF5782686}"/>
</file>

<file path=docProps/app.xml><?xml version="1.0" encoding="utf-8"?>
<Properties xmlns="http://schemas.openxmlformats.org/officeDocument/2006/extended-properties" xmlns:vt="http://schemas.openxmlformats.org/officeDocument/2006/docPropsVTypes">
  <Application>Microsoft Excel Online</Application>
  <Manager>Direction de la résolution et de l'assurance-dépôts</Manager>
  <Company>Autorité des Marchés Financiers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Attestation de conformité aux règles d'affichage</dc:title>
  <dc:subject/>
  <dc:creator>Autorité des Marchés Financiers</dc:creator>
  <cp:keywords/>
  <dc:description/>
  <cp:lastModifiedBy>Fournier Giguère Maxim</cp:lastModifiedBy>
  <cp:revision/>
  <dcterms:created xsi:type="dcterms:W3CDTF">2011-11-21T14:29:36Z</dcterms:created>
  <dcterms:modified xsi:type="dcterms:W3CDTF">2022-04-04T12:27:10Z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ATTES_RA</vt:lpwstr>
  </property>
  <property fmtid="{D5CDD505-2E9C-101B-9397-08002B2CF9AE}" pid="3" name="Version du formulaire">
    <vt:lpwstr>1.00</vt:lpwstr>
  </property>
  <property fmtid="{D5CDD505-2E9C-101B-9397-08002B2CF9AE}" pid="4" name="ContentTypeId">
    <vt:lpwstr>0x01010060DAE48BE66589458AB840DD0EDDDD8A</vt:lpwstr>
  </property>
  <property fmtid="{D5CDD505-2E9C-101B-9397-08002B2CF9AE}" pid="5" name="MSIP_Label_a1904e13-af40-4143-81c8-9390a3210047_Enabled">
    <vt:lpwstr>True</vt:lpwstr>
  </property>
  <property fmtid="{D5CDD505-2E9C-101B-9397-08002B2CF9AE}" pid="6" name="MSIP_Label_a1904e13-af40-4143-81c8-9390a3210047_SiteId">
    <vt:lpwstr>d6c8d074-3c6c-4534-b230-a8ed21f67ab3</vt:lpwstr>
  </property>
  <property fmtid="{D5CDD505-2E9C-101B-9397-08002B2CF9AE}" pid="7" name="MSIP_Label_a1904e13-af40-4143-81c8-9390a3210047_Owner">
    <vt:lpwstr>maxim.fourniergiguerelautorite.qc.ca</vt:lpwstr>
  </property>
  <property fmtid="{D5CDD505-2E9C-101B-9397-08002B2CF9AE}" pid="8" name="MSIP_Label_a1904e13-af40-4143-81c8-9390a3210047_SetDate">
    <vt:lpwstr>2021-02-22T20:47:33.8743408Z</vt:lpwstr>
  </property>
  <property fmtid="{D5CDD505-2E9C-101B-9397-08002B2CF9AE}" pid="9" name="MSIP_Label_a1904e13-af40-4143-81c8-9390a3210047_Name">
    <vt:lpwstr>AMF - Interne</vt:lpwstr>
  </property>
  <property fmtid="{D5CDD505-2E9C-101B-9397-08002B2CF9AE}" pid="10" name="MSIP_Label_a1904e13-af40-4143-81c8-9390a3210047_Application">
    <vt:lpwstr>Microsoft Azure Information Protection</vt:lpwstr>
  </property>
  <property fmtid="{D5CDD505-2E9C-101B-9397-08002B2CF9AE}" pid="11" name="MSIP_Label_a1904e13-af40-4143-81c8-9390a3210047_ActionId">
    <vt:lpwstr>634c7084-3daf-461b-bb76-d9ce682c0a5b</vt:lpwstr>
  </property>
  <property fmtid="{D5CDD505-2E9C-101B-9397-08002B2CF9AE}" pid="12" name="MSIP_Label_a1904e13-af40-4143-81c8-9390a3210047_Extended_MSFT_Method">
    <vt:lpwstr>Automatic</vt:lpwstr>
  </property>
  <property fmtid="{D5CDD505-2E9C-101B-9397-08002B2CF9AE}" pid="13" name="Sensitivity">
    <vt:lpwstr>AMF - Interne</vt:lpwstr>
  </property>
</Properties>
</file>